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egeln\Classic\Formulare\"/>
    </mc:Choice>
  </mc:AlternateContent>
  <bookViews>
    <workbookView xWindow="-120" yWindow="-120" windowWidth="20736" windowHeight="11160"/>
  </bookViews>
  <sheets>
    <sheet name="Spielbericht" sheetId="1" r:id="rId1"/>
    <sheet name="Tabelle1" sheetId="5" r:id="rId2"/>
    <sheet name="Übernahme" sheetId="3" r:id="rId3"/>
    <sheet name="Beamer" sheetId="4" r:id="rId4"/>
  </sheets>
  <definedNames>
    <definedName name="_xlnm.Print_Area" localSheetId="0">Spielbericht!$A$1:$AA$52</definedName>
  </definedNames>
  <calcPr calcId="162913"/>
</workbook>
</file>

<file path=xl/calcChain.xml><?xml version="1.0" encoding="utf-8"?>
<calcChain xmlns="http://schemas.openxmlformats.org/spreadsheetml/2006/main">
  <c r="Y22" i="1" l="1"/>
  <c r="W37" i="1"/>
  <c r="O11" i="4" l="1"/>
  <c r="N11" i="4"/>
  <c r="M11" i="4"/>
  <c r="L11" i="4"/>
  <c r="L10" i="4"/>
  <c r="O9" i="4"/>
  <c r="N9" i="4"/>
  <c r="M9" i="4"/>
  <c r="L9" i="4"/>
  <c r="L8" i="4"/>
  <c r="O7" i="4"/>
  <c r="N7" i="4"/>
  <c r="M7" i="4"/>
  <c r="L7" i="4"/>
  <c r="L6" i="4"/>
  <c r="O5" i="4"/>
  <c r="N5" i="4"/>
  <c r="M5" i="4"/>
  <c r="L5" i="4"/>
  <c r="L4" i="4"/>
  <c r="D11" i="4"/>
  <c r="C11" i="4"/>
  <c r="B11" i="4"/>
  <c r="A11" i="4"/>
  <c r="A10" i="4"/>
  <c r="D9" i="4"/>
  <c r="C9" i="4"/>
  <c r="B9" i="4"/>
  <c r="A9" i="4"/>
  <c r="A8" i="4"/>
  <c r="D7" i="4"/>
  <c r="C7" i="4"/>
  <c r="B7" i="4"/>
  <c r="A7" i="4"/>
  <c r="A6" i="4"/>
  <c r="D5" i="4"/>
  <c r="C5" i="4"/>
  <c r="B5" i="4"/>
  <c r="A5" i="4"/>
  <c r="A4" i="4"/>
  <c r="I1" i="4"/>
  <c r="A1" i="4"/>
  <c r="M4" i="3" l="1"/>
  <c r="O4" i="3"/>
  <c r="P4" i="3"/>
  <c r="Q4" i="3"/>
  <c r="R4" i="3"/>
  <c r="M5" i="3"/>
  <c r="O5" i="3"/>
  <c r="P5" i="3"/>
  <c r="Q5" i="3"/>
  <c r="R5" i="3"/>
  <c r="M6" i="3"/>
  <c r="O6" i="3"/>
  <c r="P6" i="3"/>
  <c r="Q6" i="3"/>
  <c r="R6" i="3"/>
  <c r="R3" i="3"/>
  <c r="Q3" i="3"/>
  <c r="F3" i="3"/>
  <c r="E3" i="3"/>
  <c r="P3" i="3"/>
  <c r="D3" i="3"/>
  <c r="O3" i="3"/>
  <c r="C3" i="3"/>
  <c r="M3" i="3"/>
  <c r="A3" i="3"/>
  <c r="A4" i="3"/>
  <c r="C4" i="3"/>
  <c r="D4" i="3"/>
  <c r="E4" i="3"/>
  <c r="F4" i="3"/>
  <c r="A5" i="3"/>
  <c r="C5" i="3"/>
  <c r="D5" i="3"/>
  <c r="E5" i="3"/>
  <c r="F5" i="3"/>
  <c r="A6" i="3"/>
  <c r="C6" i="3"/>
  <c r="D6" i="3"/>
  <c r="E6" i="3"/>
  <c r="F6" i="3"/>
  <c r="M1" i="3"/>
  <c r="A1" i="3"/>
  <c r="W33" i="1" l="1"/>
  <c r="W31" i="1"/>
  <c r="W29" i="1"/>
  <c r="W27" i="1"/>
  <c r="AC30" i="1"/>
  <c r="AD30" i="1"/>
  <c r="AE30" i="1"/>
  <c r="AF30" i="1"/>
  <c r="AC32" i="1"/>
  <c r="AD32" i="1"/>
  <c r="AE32" i="1"/>
  <c r="AF32" i="1"/>
  <c r="AC34" i="1"/>
  <c r="AD34" i="1"/>
  <c r="AE34" i="1"/>
  <c r="AF34" i="1"/>
  <c r="AF28" i="1"/>
  <c r="AE28" i="1"/>
  <c r="AD28" i="1"/>
  <c r="AC13" i="1"/>
  <c r="AD13" i="1"/>
  <c r="AE13" i="1"/>
  <c r="AF13" i="1"/>
  <c r="AC15" i="1"/>
  <c r="AD15" i="1"/>
  <c r="AE15" i="1"/>
  <c r="AF15" i="1"/>
  <c r="AC17" i="1"/>
  <c r="AD17" i="1"/>
  <c r="AE17" i="1"/>
  <c r="AF17" i="1"/>
  <c r="AF11" i="1"/>
  <c r="AE11" i="1"/>
  <c r="AC11" i="1"/>
  <c r="AD11" i="1"/>
  <c r="AC28" i="1"/>
  <c r="W10" i="1"/>
  <c r="W20" i="1" s="1"/>
  <c r="W12" i="1"/>
  <c r="W14" i="1"/>
  <c r="W16" i="1"/>
  <c r="G6" i="3" l="1"/>
  <c r="E10" i="4"/>
  <c r="G5" i="3"/>
  <c r="E8" i="4"/>
  <c r="G4" i="3"/>
  <c r="E6" i="4"/>
  <c r="G3" i="3"/>
  <c r="E4" i="4"/>
  <c r="D13" i="4" s="1"/>
  <c r="S6" i="3"/>
  <c r="K10" i="4"/>
  <c r="S5" i="3"/>
  <c r="K8" i="4"/>
  <c r="S4" i="3"/>
  <c r="K6" i="4"/>
  <c r="S3" i="3"/>
  <c r="K4" i="4"/>
  <c r="K13" i="4" s="1"/>
  <c r="S7" i="3"/>
  <c r="AG17" i="1"/>
  <c r="Y33" i="1"/>
  <c r="Y16" i="1"/>
  <c r="Y31" i="1"/>
  <c r="Y14" i="1"/>
  <c r="Y12" i="1"/>
  <c r="Y29" i="1"/>
  <c r="Y27" i="1"/>
  <c r="Y39" i="1" s="1"/>
  <c r="AG34" i="1"/>
  <c r="AG15" i="1"/>
  <c r="AG32" i="1"/>
  <c r="AG13" i="1"/>
  <c r="AG30" i="1"/>
  <c r="Y10" i="1"/>
  <c r="AG11" i="1"/>
  <c r="AG28" i="1"/>
  <c r="G7" i="3" l="1"/>
  <c r="H6" i="3"/>
  <c r="F10" i="4"/>
  <c r="T6" i="3"/>
  <c r="J10" i="4"/>
  <c r="H5" i="3"/>
  <c r="F8" i="4"/>
  <c r="T5" i="3"/>
  <c r="J8" i="4"/>
  <c r="T4" i="3"/>
  <c r="J6" i="4"/>
  <c r="H4" i="3"/>
  <c r="F6" i="4"/>
  <c r="H3" i="3"/>
  <c r="H7" i="3" s="1"/>
  <c r="F4" i="4"/>
  <c r="F15" i="4" s="1"/>
  <c r="T3" i="3"/>
  <c r="J4" i="4"/>
  <c r="J15" i="4" s="1"/>
  <c r="T7" i="3"/>
  <c r="AH20" i="1"/>
  <c r="AA20" i="1" s="1"/>
  <c r="AH11" i="1"/>
  <c r="AK15" i="1"/>
  <c r="AJ15" i="1"/>
  <c r="AJ17" i="1"/>
  <c r="AK17" i="1"/>
  <c r="AK28" i="1"/>
  <c r="AJ28" i="1"/>
  <c r="AJ34" i="1"/>
  <c r="AK34" i="1"/>
  <c r="AK11" i="1"/>
  <c r="AJ11" i="1"/>
  <c r="AJ30" i="1"/>
  <c r="AK30" i="1"/>
  <c r="AJ13" i="1"/>
  <c r="AK13" i="1"/>
  <c r="AJ32" i="1"/>
  <c r="AK32" i="1"/>
  <c r="AH34" i="1"/>
  <c r="AH37" i="1"/>
  <c r="AA37" i="1" s="1"/>
  <c r="AH32" i="1"/>
  <c r="AH30" i="1"/>
  <c r="AH17" i="1"/>
  <c r="AH15" i="1"/>
  <c r="AH13" i="1"/>
  <c r="AH28" i="1"/>
  <c r="L6" i="3" l="1"/>
  <c r="I13" i="4"/>
  <c r="J6" i="3"/>
  <c r="G13" i="4"/>
  <c r="AI17" i="1"/>
  <c r="AI15" i="1"/>
  <c r="AA14" i="1" s="1"/>
  <c r="AI32" i="1"/>
  <c r="AA31" i="1" s="1"/>
  <c r="AI34" i="1"/>
  <c r="AI28" i="1"/>
  <c r="AA27" i="1" s="1"/>
  <c r="AI30" i="1"/>
  <c r="AA29" i="1" s="1"/>
  <c r="AI11" i="1"/>
  <c r="AA10" i="1" s="1"/>
  <c r="AA33" i="1"/>
  <c r="AI13" i="1"/>
  <c r="AA12" i="1" s="1"/>
  <c r="AA16" i="1"/>
  <c r="I6" i="3" l="1"/>
  <c r="G10" i="4"/>
  <c r="U6" i="3"/>
  <c r="I10" i="4"/>
  <c r="I5" i="3"/>
  <c r="G8" i="4"/>
  <c r="U5" i="3"/>
  <c r="I8" i="4"/>
  <c r="U4" i="3"/>
  <c r="I6" i="4"/>
  <c r="I4" i="3"/>
  <c r="G6" i="4"/>
  <c r="I3" i="3"/>
  <c r="I7" i="3" s="1"/>
  <c r="G4" i="4"/>
  <c r="G15" i="4" s="1"/>
  <c r="U3" i="3"/>
  <c r="U7" i="3" s="1"/>
  <c r="I4" i="4"/>
  <c r="I15" i="4" s="1"/>
  <c r="AA22" i="1"/>
  <c r="J8" i="3" s="1"/>
  <c r="AA39" i="1"/>
  <c r="L8" i="3" s="1"/>
</calcChain>
</file>

<file path=xl/sharedStrings.xml><?xml version="1.0" encoding="utf-8"?>
<sst xmlns="http://schemas.openxmlformats.org/spreadsheetml/2006/main" count="189" uniqueCount="60">
  <si>
    <t xml:space="preserve">      Spielbericht</t>
  </si>
  <si>
    <t>E1</t>
  </si>
  <si>
    <t>E2</t>
  </si>
  <si>
    <t>Vorname Name</t>
  </si>
  <si>
    <t>Gesamt</t>
  </si>
  <si>
    <t>SP</t>
  </si>
  <si>
    <t>MP</t>
  </si>
  <si>
    <t>1) Bahn / Kugelmaterial in Ordnung</t>
  </si>
  <si>
    <t>2) Pässe in Ordnung</t>
  </si>
  <si>
    <t>3) Protest</t>
  </si>
  <si>
    <t>4) Verletzung</t>
  </si>
  <si>
    <t>5) Verwarnung</t>
  </si>
  <si>
    <t>6) sonstiges</t>
  </si>
  <si>
    <t>ja</t>
  </si>
  <si>
    <t>nein</t>
  </si>
  <si>
    <t>1. Bahn</t>
  </si>
  <si>
    <t>2. Bahn</t>
  </si>
  <si>
    <t>3. Bahn</t>
  </si>
  <si>
    <t>4. Bahn</t>
  </si>
  <si>
    <t>ab</t>
  </si>
  <si>
    <t>. Wurf für</t>
  </si>
  <si>
    <t>Heimmannschaft:</t>
  </si>
  <si>
    <t>Gastmannschaft:</t>
  </si>
  <si>
    <t>Bemerkungen:</t>
  </si>
  <si>
    <t>ML Heimmannschaft</t>
  </si>
  <si>
    <t>ML Gastmannschaft</t>
  </si>
  <si>
    <t>Spielleiter/Schiedsrichter</t>
  </si>
  <si>
    <t>Spielende:</t>
  </si>
  <si>
    <t>Spielbeginn:</t>
  </si>
  <si>
    <t xml:space="preserve">Spieltag: </t>
  </si>
  <si>
    <t>Bahnanlage:</t>
  </si>
  <si>
    <t>Datum:</t>
  </si>
  <si>
    <t>Spielklasse:</t>
  </si>
  <si>
    <t>Bahnen:</t>
  </si>
  <si>
    <t>SP1</t>
  </si>
  <si>
    <t>SP2</t>
  </si>
  <si>
    <t>SP3</t>
  </si>
  <si>
    <t>SP4</t>
  </si>
  <si>
    <t>ganze MP</t>
  </si>
  <si>
    <t>MP 2:2</t>
  </si>
  <si>
    <t>Name</t>
  </si>
  <si>
    <t>MP Kegel</t>
  </si>
  <si>
    <t>Endstand</t>
  </si>
  <si>
    <t>:</t>
  </si>
  <si>
    <t>MP Kegel:</t>
  </si>
  <si>
    <r>
      <t xml:space="preserve">Gesamt Kegel: </t>
    </r>
    <r>
      <rPr>
        <sz val="10"/>
        <color theme="0"/>
        <rFont val="Arial"/>
        <family val="2"/>
      </rPr>
      <t>.</t>
    </r>
  </si>
  <si>
    <t>b</t>
  </si>
  <si>
    <t xml:space="preserve">Spiel-Nr.: </t>
  </si>
  <si>
    <t>X</t>
  </si>
  <si>
    <t>V:</t>
  </si>
  <si>
    <t>F:</t>
  </si>
  <si>
    <t xml:space="preserve">V:  </t>
  </si>
  <si>
    <t>1 Bahn</t>
  </si>
  <si>
    <t>MP 
Kegel</t>
  </si>
  <si>
    <t>Bahnanlage</t>
  </si>
  <si>
    <t>Liga</t>
  </si>
  <si>
    <t>Kegelsporthalle Völkerfreundschaft</t>
  </si>
  <si>
    <t>Kegelsportzentrum Hämmerlingstraße</t>
  </si>
  <si>
    <t>Berlinliga</t>
  </si>
  <si>
    <t>Vereinsliga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</si>
</sst>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d/\ dd/mm/yyyy"/>
    <numFmt numFmtId="165" formatCode="hh:mm&quot; Uhr&quot;"/>
    <numFmt numFmtId="166" formatCode="0.0"/>
  </numFmts>
  <fonts count="33" x14ac:knownFonts="1">
    <font>
      <sz val="10"/>
      <color rgb="FF000000"/>
      <name val="Times New Roman"/>
      <charset val="204"/>
    </font>
    <font>
      <sz val="9.5"/>
      <name val="Arial"/>
      <family val="2"/>
    </font>
    <font>
      <sz val="9"/>
      <name val="Arial"/>
      <family val="2"/>
    </font>
    <font>
      <sz val="36"/>
      <name val="Arial"/>
      <family val="2"/>
    </font>
    <font>
      <sz val="14"/>
      <color rgb="FF000000"/>
      <name val="Times New Roman"/>
      <family val="1"/>
    </font>
    <font>
      <sz val="10"/>
      <color rgb="FF000000"/>
      <name val="Arial"/>
      <family val="2"/>
    </font>
    <font>
      <sz val="14"/>
      <name val="Times New Roman"/>
      <family val="1"/>
    </font>
    <font>
      <sz val="8"/>
      <color rgb="FF000000"/>
      <name val="Arial"/>
      <family val="2"/>
    </font>
    <font>
      <sz val="10"/>
      <name val="Arial"/>
      <family val="2"/>
    </font>
    <font>
      <sz val="3"/>
      <color rgb="FF000000"/>
      <name val="Arial"/>
      <family val="2"/>
    </font>
    <font>
      <sz val="3"/>
      <name val="Arial"/>
      <family val="2"/>
    </font>
    <font>
      <b/>
      <sz val="14"/>
      <color rgb="FF000000"/>
      <name val="Times New Roman"/>
      <family val="1"/>
    </font>
    <font>
      <sz val="14"/>
      <color rgb="FFFF0000"/>
      <name val="Times New Roman"/>
      <family val="1"/>
    </font>
    <font>
      <b/>
      <sz val="14"/>
      <name val="Times New Roman"/>
      <family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</font>
    <font>
      <sz val="10"/>
      <color theme="0"/>
      <name val="Arial"/>
      <family val="2"/>
    </font>
    <font>
      <sz val="5"/>
      <color rgb="FF000000"/>
      <name val="Times New Roman"/>
      <family val="1"/>
    </font>
    <font>
      <sz val="5"/>
      <name val="Arial"/>
      <family val="2"/>
    </font>
    <font>
      <b/>
      <sz val="5"/>
      <name val="Times New Roman"/>
      <family val="1"/>
    </font>
    <font>
      <sz val="5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Comic Sans MS"/>
      <family val="4"/>
    </font>
    <font>
      <sz val="8"/>
      <name val="Arial"/>
      <family val="2"/>
    </font>
    <font>
      <sz val="7"/>
      <name val="Arial"/>
      <family val="2"/>
    </font>
    <font>
      <sz val="14"/>
      <color rgb="FF00000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49"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4" fillId="0" borderId="0" xfId="1"/>
    <xf numFmtId="0" fontId="17" fillId="2" borderId="0" xfId="1" applyFont="1" applyFill="1"/>
    <xf numFmtId="0" fontId="17" fillId="2" borderId="0" xfId="1" applyFont="1" applyFill="1" applyAlignment="1">
      <alignment horizontal="center"/>
    </xf>
    <xf numFmtId="166" fontId="17" fillId="2" borderId="0" xfId="1" applyNumberFormat="1" applyFont="1" applyFill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166" fontId="18" fillId="0" borderId="0" xfId="1" applyNumberFormat="1" applyFont="1" applyAlignment="1">
      <alignment horizont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166" fontId="18" fillId="0" borderId="0" xfId="1" applyNumberFormat="1" applyFont="1" applyAlignment="1">
      <alignment horizontal="center" vertical="center"/>
    </xf>
    <xf numFmtId="0" fontId="14" fillId="0" borderId="0" xfId="1" applyAlignment="1">
      <alignment vertical="center"/>
    </xf>
    <xf numFmtId="1" fontId="26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166" fontId="19" fillId="0" borderId="0" xfId="1" applyNumberFormat="1" applyFont="1" applyAlignment="1">
      <alignment horizontal="center" vertical="center"/>
    </xf>
    <xf numFmtId="166" fontId="15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1" fontId="26" fillId="3" borderId="0" xfId="1" applyNumberFormat="1" applyFont="1" applyFill="1" applyAlignment="1">
      <alignment horizontal="center" vertical="center"/>
    </xf>
    <xf numFmtId="0" fontId="15" fillId="3" borderId="0" xfId="1" applyFont="1" applyFill="1" applyAlignment="1">
      <alignment horizontal="center" vertical="center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center" vertical="top"/>
    </xf>
    <xf numFmtId="0" fontId="9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29" fillId="0" borderId="2" xfId="0" applyFont="1" applyBorder="1" applyAlignment="1" applyProtection="1">
      <alignment vertical="center" wrapText="1"/>
    </xf>
    <xf numFmtId="0" fontId="29" fillId="0" borderId="3" xfId="0" applyFont="1" applyBorder="1" applyAlignment="1" applyProtection="1">
      <alignment horizontal="left" vertical="center" wrapText="1"/>
    </xf>
    <xf numFmtId="0" fontId="29" fillId="0" borderId="2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horizontal="right" vertical="center" wrapText="1"/>
    </xf>
    <xf numFmtId="0" fontId="24" fillId="0" borderId="0" xfId="0" applyFont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/>
    </xf>
    <xf numFmtId="0" fontId="22" fillId="0" borderId="5" xfId="0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/>
    </xf>
    <xf numFmtId="0" fontId="1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top"/>
    </xf>
    <xf numFmtId="0" fontId="4" fillId="0" borderId="8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 wrapText="1"/>
    </xf>
    <xf numFmtId="0" fontId="28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 indent="1"/>
    </xf>
    <xf numFmtId="0" fontId="28" fillId="0" borderId="0" xfId="0" applyFont="1" applyAlignment="1" applyProtection="1">
      <alignment horizontal="center" vertical="center"/>
    </xf>
    <xf numFmtId="0" fontId="7" fillId="0" borderId="5" xfId="0" applyFont="1" applyBorder="1" applyAlignment="1" applyProtection="1">
      <alignment horizontal="left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</xf>
    <xf numFmtId="0" fontId="28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28" fillId="0" borderId="4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0" fillId="0" borderId="1" xfId="0" applyNumberFormat="1" applyFont="1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165" fontId="4" fillId="0" borderId="7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right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164" fontId="4" fillId="0" borderId="7" xfId="0" applyNumberFormat="1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right" vertical="center" wrapText="1"/>
    </xf>
    <xf numFmtId="0" fontId="4" fillId="0" borderId="0" xfId="0" applyFont="1" applyAlignment="1" applyProtection="1">
      <alignment horizontal="center" vertical="top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1" fontId="4" fillId="0" borderId="3" xfId="0" applyNumberFormat="1" applyFont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/>
    </xf>
    <xf numFmtId="0" fontId="20" fillId="0" borderId="10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right" vertical="center" wrapText="1"/>
    </xf>
    <xf numFmtId="0" fontId="8" fillId="0" borderId="10" xfId="0" applyFont="1" applyBorder="1" applyAlignment="1" applyProtection="1">
      <alignment horizontal="right" vertical="center" wrapText="1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27" fillId="0" borderId="5" xfId="0" applyFont="1" applyBorder="1" applyAlignment="1" applyProtection="1">
      <alignment horizontal="center" vertical="top"/>
      <protection locked="0"/>
    </xf>
    <xf numFmtId="0" fontId="7" fillId="0" borderId="8" xfId="0" applyFont="1" applyBorder="1" applyAlignment="1" applyProtection="1">
      <alignment horizontal="center" vertical="top"/>
    </xf>
    <xf numFmtId="0" fontId="15" fillId="0" borderId="0" xfId="1" applyFont="1" applyAlignment="1">
      <alignment horizontal="center"/>
    </xf>
    <xf numFmtId="0" fontId="17" fillId="2" borderId="0" xfId="1" applyFont="1" applyFill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463216</xdr:colOff>
      <xdr:row>0</xdr:row>
      <xdr:rowOff>714375</xdr:rowOff>
    </xdr:to>
    <xdr:pic>
      <xdr:nvPicPr>
        <xdr:cNvPr id="67" name="Grafik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9441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2"/>
  <sheetViews>
    <sheetView showZeros="0" tabSelected="1" zoomScaleNormal="100" workbookViewId="0">
      <selection activeCell="D7" sqref="D7:AA7"/>
    </sheetView>
  </sheetViews>
  <sheetFormatPr baseColWidth="10" defaultColWidth="9.33203125" defaultRowHeight="13.2" x14ac:dyDescent="0.25"/>
  <cols>
    <col min="1" max="1" width="4.77734375" style="40" customWidth="1"/>
    <col min="2" max="2" width="10.77734375" style="40" customWidth="1"/>
    <col min="3" max="3" width="20.77734375" style="40" customWidth="1"/>
    <col min="4" max="4" width="1.88671875" style="40" customWidth="1"/>
    <col min="5" max="5" width="1.77734375" style="40" customWidth="1"/>
    <col min="6" max="6" width="3.77734375" style="40" customWidth="1"/>
    <col min="7" max="7" width="1.77734375" style="40" customWidth="1"/>
    <col min="8" max="8" width="4.33203125" style="40" customWidth="1"/>
    <col min="9" max="9" width="1.88671875" style="40" customWidth="1"/>
    <col min="10" max="10" width="1.77734375" style="40" customWidth="1"/>
    <col min="11" max="11" width="3.77734375" style="40" customWidth="1"/>
    <col min="12" max="12" width="1.77734375" style="40" customWidth="1"/>
    <col min="13" max="13" width="4.33203125" style="40" customWidth="1"/>
    <col min="14" max="14" width="1.88671875" style="40" customWidth="1"/>
    <col min="15" max="15" width="1.77734375" style="40" customWidth="1"/>
    <col min="16" max="16" width="3.77734375" style="40" customWidth="1"/>
    <col min="17" max="17" width="1.77734375" style="40" customWidth="1"/>
    <col min="18" max="18" width="4.33203125" style="40" customWidth="1"/>
    <col min="19" max="19" width="1.88671875" style="40" customWidth="1"/>
    <col min="20" max="20" width="4.77734375" style="40" customWidth="1"/>
    <col min="21" max="21" width="1.77734375" style="40" customWidth="1"/>
    <col min="22" max="22" width="4.33203125" style="40" customWidth="1"/>
    <col min="23" max="23" width="2.77734375" style="40" customWidth="1"/>
    <col min="24" max="24" width="9.33203125" style="40" customWidth="1"/>
    <col min="25" max="25" width="2.77734375" style="40" customWidth="1"/>
    <col min="26" max="26" width="5.33203125" style="40" customWidth="1"/>
    <col min="27" max="27" width="7.33203125" style="62" customWidth="1"/>
    <col min="28" max="28" width="9.33203125" style="40"/>
    <col min="29" max="32" width="5.33203125" style="29" hidden="1" customWidth="1"/>
    <col min="33" max="33" width="9.33203125" style="40" hidden="1" customWidth="1"/>
    <col min="34" max="34" width="11" style="62" hidden="1" customWidth="1"/>
    <col min="35" max="35" width="9.33203125" style="62" hidden="1" customWidth="1"/>
    <col min="36" max="37" width="0" style="40" hidden="1" customWidth="1"/>
    <col min="38" max="16384" width="9.33203125" style="40"/>
  </cols>
  <sheetData>
    <row r="1" spans="1:48" s="24" customFormat="1" ht="60" customHeight="1" x14ac:dyDescent="0.25">
      <c r="AA1" s="25" t="s">
        <v>0</v>
      </c>
      <c r="AB1" s="71"/>
      <c r="AC1" s="72"/>
      <c r="AD1" s="72"/>
      <c r="AE1" s="72"/>
      <c r="AF1" s="72"/>
      <c r="AG1" s="71"/>
      <c r="AH1" s="72"/>
      <c r="AI1" s="72"/>
    </row>
    <row r="2" spans="1:48" s="26" customFormat="1" ht="18" x14ac:dyDescent="0.25">
      <c r="AA2" s="27"/>
      <c r="AB2" s="73"/>
      <c r="AC2" s="74"/>
      <c r="AD2" s="74"/>
      <c r="AE2" s="74"/>
      <c r="AF2" s="74"/>
      <c r="AG2" s="73"/>
      <c r="AH2" s="74"/>
      <c r="AI2" s="74"/>
    </row>
    <row r="3" spans="1:48" s="28" customFormat="1" ht="20.100000000000001" customHeight="1" x14ac:dyDescent="0.25">
      <c r="A3" s="93" t="s">
        <v>30</v>
      </c>
      <c r="B3" s="93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3" t="s">
        <v>33</v>
      </c>
      <c r="X3" s="93"/>
      <c r="Y3" s="148"/>
      <c r="Z3" s="148"/>
      <c r="AA3" s="148"/>
      <c r="AC3" s="29"/>
      <c r="AD3" s="29"/>
      <c r="AE3" s="29"/>
      <c r="AF3" s="29"/>
      <c r="AH3" s="29"/>
      <c r="AI3" s="29"/>
    </row>
    <row r="4" spans="1:48" s="28" customFormat="1" ht="20.100000000000001" customHeight="1" x14ac:dyDescent="0.25">
      <c r="A4" s="94" t="s">
        <v>31</v>
      </c>
      <c r="B4" s="94"/>
      <c r="C4" s="98"/>
      <c r="D4" s="98"/>
      <c r="E4" s="98"/>
      <c r="F4" s="98"/>
      <c r="G4" s="98"/>
      <c r="H4" s="98"/>
      <c r="I4" s="98"/>
      <c r="J4" s="98"/>
      <c r="K4" s="98"/>
      <c r="L4" s="95" t="s">
        <v>28</v>
      </c>
      <c r="M4" s="95"/>
      <c r="N4" s="95"/>
      <c r="O4" s="95"/>
      <c r="P4" s="95"/>
      <c r="Q4" s="92"/>
      <c r="R4" s="92"/>
      <c r="S4" s="92"/>
      <c r="T4" s="92"/>
      <c r="U4" s="92"/>
      <c r="V4" s="92"/>
      <c r="W4" s="94" t="s">
        <v>27</v>
      </c>
      <c r="X4" s="94"/>
      <c r="Y4" s="92"/>
      <c r="Z4" s="92"/>
      <c r="AA4" s="92"/>
      <c r="AC4" s="29"/>
      <c r="AD4" s="29"/>
      <c r="AE4" s="29"/>
      <c r="AF4" s="29"/>
      <c r="AH4" s="29"/>
      <c r="AI4" s="29"/>
    </row>
    <row r="5" spans="1:48" s="28" customFormat="1" ht="20.100000000000001" customHeight="1" x14ac:dyDescent="0.25">
      <c r="A5" s="94" t="s">
        <v>32</v>
      </c>
      <c r="B5" s="94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95" t="s">
        <v>47</v>
      </c>
      <c r="T5" s="95"/>
      <c r="U5" s="95"/>
      <c r="V5" s="95"/>
      <c r="W5" s="96"/>
      <c r="X5" s="96"/>
      <c r="Y5" s="94" t="s">
        <v>29</v>
      </c>
      <c r="Z5" s="94"/>
      <c r="AA5" s="23"/>
      <c r="AC5" s="29"/>
      <c r="AD5" s="29"/>
      <c r="AE5" s="29"/>
      <c r="AF5" s="29"/>
      <c r="AH5" s="29"/>
      <c r="AI5" s="29"/>
    </row>
    <row r="7" spans="1:48" s="30" customFormat="1" ht="18" x14ac:dyDescent="0.25">
      <c r="A7" s="123" t="s">
        <v>21</v>
      </c>
      <c r="B7" s="123"/>
      <c r="C7" s="123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C7" s="31"/>
      <c r="AD7" s="31"/>
      <c r="AE7" s="31"/>
      <c r="AF7" s="31"/>
      <c r="AH7" s="32"/>
      <c r="AI7" s="32"/>
    </row>
    <row r="8" spans="1:48" s="33" customFormat="1" ht="5.4" x14ac:dyDescent="0.25"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35"/>
      <c r="Z8" s="35"/>
      <c r="AA8" s="36"/>
      <c r="AC8" s="37"/>
      <c r="AD8" s="37"/>
      <c r="AE8" s="37"/>
      <c r="AF8" s="37"/>
      <c r="AH8" s="36"/>
      <c r="AI8" s="36"/>
      <c r="AL8" s="33" t="s">
        <v>46</v>
      </c>
    </row>
    <row r="9" spans="1:48" x14ac:dyDescent="0.25">
      <c r="A9" s="38"/>
      <c r="B9" s="119" t="s">
        <v>3</v>
      </c>
      <c r="C9" s="121"/>
      <c r="D9" s="125" t="s">
        <v>15</v>
      </c>
      <c r="E9" s="125"/>
      <c r="F9" s="125"/>
      <c r="G9" s="125"/>
      <c r="H9" s="125"/>
      <c r="I9" s="125" t="s">
        <v>16</v>
      </c>
      <c r="J9" s="125"/>
      <c r="K9" s="125"/>
      <c r="L9" s="125"/>
      <c r="M9" s="125"/>
      <c r="N9" s="125" t="s">
        <v>17</v>
      </c>
      <c r="O9" s="125"/>
      <c r="P9" s="125"/>
      <c r="Q9" s="125"/>
      <c r="R9" s="125"/>
      <c r="S9" s="119" t="s">
        <v>18</v>
      </c>
      <c r="T9" s="120"/>
      <c r="U9" s="120"/>
      <c r="V9" s="121"/>
      <c r="W9" s="125" t="s">
        <v>4</v>
      </c>
      <c r="X9" s="125"/>
      <c r="Y9" s="125" t="s">
        <v>5</v>
      </c>
      <c r="Z9" s="125"/>
      <c r="AA9" s="39" t="s">
        <v>6</v>
      </c>
      <c r="AC9" s="41" t="s">
        <v>34</v>
      </c>
      <c r="AD9" s="41" t="s">
        <v>35</v>
      </c>
      <c r="AE9" s="41" t="s">
        <v>36</v>
      </c>
      <c r="AF9" s="41" t="s">
        <v>37</v>
      </c>
      <c r="AG9" s="42"/>
      <c r="AH9" s="41" t="s">
        <v>38</v>
      </c>
      <c r="AI9" s="41" t="s">
        <v>39</v>
      </c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</row>
    <row r="10" spans="1:48" ht="18.899999999999999" customHeight="1" x14ac:dyDescent="0.25">
      <c r="A10" s="110">
        <v>1</v>
      </c>
      <c r="B10" s="106"/>
      <c r="C10" s="107"/>
      <c r="D10" s="43" t="s">
        <v>51</v>
      </c>
      <c r="E10" s="101"/>
      <c r="F10" s="102"/>
      <c r="G10" s="44" t="s">
        <v>50</v>
      </c>
      <c r="H10" s="79"/>
      <c r="I10" s="43" t="s">
        <v>51</v>
      </c>
      <c r="J10" s="101"/>
      <c r="K10" s="102"/>
      <c r="L10" s="44" t="s">
        <v>50</v>
      </c>
      <c r="M10" s="79"/>
      <c r="N10" s="43" t="s">
        <v>51</v>
      </c>
      <c r="O10" s="101"/>
      <c r="P10" s="102"/>
      <c r="Q10" s="44" t="s">
        <v>50</v>
      </c>
      <c r="R10" s="79"/>
      <c r="S10" s="45" t="s">
        <v>49</v>
      </c>
      <c r="T10" s="79"/>
      <c r="U10" s="45" t="s">
        <v>50</v>
      </c>
      <c r="V10" s="79"/>
      <c r="W10" s="112" t="str">
        <f>IF(ISBLANK(D11)," ",D11+I11+N11+S11)</f>
        <v xml:space="preserve"> </v>
      </c>
      <c r="X10" s="113"/>
      <c r="Y10" s="112">
        <f>SUM(AC11:AF11)</f>
        <v>0</v>
      </c>
      <c r="Z10" s="113"/>
      <c r="AA10" s="104">
        <f>SUM(AH11:AI11)</f>
        <v>0</v>
      </c>
      <c r="AC10" s="41"/>
      <c r="AD10" s="41"/>
      <c r="AE10" s="41"/>
      <c r="AF10" s="41"/>
      <c r="AG10" s="42"/>
      <c r="AH10" s="41"/>
      <c r="AI10" s="41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</row>
    <row r="11" spans="1:48" s="46" customFormat="1" ht="18.899999999999999" customHeight="1" x14ac:dyDescent="0.25">
      <c r="A11" s="111"/>
      <c r="B11" s="108"/>
      <c r="C11" s="109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16"/>
      <c r="T11" s="117"/>
      <c r="U11" s="117"/>
      <c r="V11" s="118"/>
      <c r="W11" s="114"/>
      <c r="X11" s="115"/>
      <c r="Y11" s="114"/>
      <c r="Z11" s="115"/>
      <c r="AA11" s="105"/>
      <c r="AC11" s="31" t="str">
        <f>IF(ISBLANK(D11)," ",IF(D11&gt;D28,1,IF(D11=D28,0.5,0)))</f>
        <v xml:space="preserve"> </v>
      </c>
      <c r="AD11" s="31" t="str">
        <f>IF(ISBLANK(I11)," ",IF(I11&gt;I28,1,IF(I11=I28,0.5,0)))</f>
        <v xml:space="preserve"> </v>
      </c>
      <c r="AE11" s="31" t="str">
        <f>IF(ISBLANK(N11)," ",IF(N11&gt;N28,1,IF(N11=N28,0.5,0)))</f>
        <v xml:space="preserve"> </v>
      </c>
      <c r="AF11" s="31" t="str">
        <f>IF(ISBLANK(S11)," ",IF(S11&gt;S28,1,IF(S11=S28,0.5,0)))</f>
        <v xml:space="preserve"> </v>
      </c>
      <c r="AG11" s="31">
        <f>SUM(AC11:AF11)</f>
        <v>0</v>
      </c>
      <c r="AH11" s="31" t="str">
        <f>IF(ISBLANK(D11)," ",IF(AG11&gt;AG28,1," "))</f>
        <v xml:space="preserve"> </v>
      </c>
      <c r="AI11" s="31">
        <f>SUM(AJ11:AK11)</f>
        <v>0</v>
      </c>
      <c r="AJ11" s="47" t="str">
        <f>IF(AG11=2,IF(W10&gt;W27,1," ")," ")</f>
        <v xml:space="preserve"> </v>
      </c>
      <c r="AK11" s="47" t="str">
        <f>IF(AG11=2,IF(W10=W27,0.5," ")," ")</f>
        <v xml:space="preserve"> </v>
      </c>
    </row>
    <row r="12" spans="1:48" s="46" customFormat="1" ht="18.899999999999999" customHeight="1" x14ac:dyDescent="0.25">
      <c r="A12" s="110">
        <v>2</v>
      </c>
      <c r="B12" s="106"/>
      <c r="C12" s="107"/>
      <c r="D12" s="43" t="s">
        <v>51</v>
      </c>
      <c r="E12" s="101"/>
      <c r="F12" s="102"/>
      <c r="G12" s="44" t="s">
        <v>50</v>
      </c>
      <c r="H12" s="79"/>
      <c r="I12" s="43" t="s">
        <v>51</v>
      </c>
      <c r="J12" s="101"/>
      <c r="K12" s="102"/>
      <c r="L12" s="44" t="s">
        <v>50</v>
      </c>
      <c r="M12" s="79"/>
      <c r="N12" s="43" t="s">
        <v>51</v>
      </c>
      <c r="O12" s="101"/>
      <c r="P12" s="102"/>
      <c r="Q12" s="44" t="s">
        <v>50</v>
      </c>
      <c r="R12" s="79"/>
      <c r="S12" s="45" t="s">
        <v>49</v>
      </c>
      <c r="T12" s="79"/>
      <c r="U12" s="45" t="s">
        <v>50</v>
      </c>
      <c r="V12" s="79"/>
      <c r="W12" s="112" t="str">
        <f>IF(ISBLANK(D13)," ",D13+I13+N13+S13)</f>
        <v xml:space="preserve"> </v>
      </c>
      <c r="X12" s="113"/>
      <c r="Y12" s="112">
        <f>SUM(AC13:AF13)</f>
        <v>0</v>
      </c>
      <c r="Z12" s="113"/>
      <c r="AA12" s="104">
        <f>SUM(AH13:AI13)</f>
        <v>0</v>
      </c>
      <c r="AC12" s="31"/>
      <c r="AD12" s="31"/>
      <c r="AE12" s="31"/>
      <c r="AF12" s="31"/>
      <c r="AG12" s="31"/>
      <c r="AH12" s="31"/>
      <c r="AI12" s="31"/>
      <c r="AJ12" s="47"/>
      <c r="AK12" s="47"/>
    </row>
    <row r="13" spans="1:48" s="46" customFormat="1" ht="18.899999999999999" customHeight="1" x14ac:dyDescent="0.25">
      <c r="A13" s="111"/>
      <c r="B13" s="108"/>
      <c r="C13" s="109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16"/>
      <c r="T13" s="117"/>
      <c r="U13" s="117"/>
      <c r="V13" s="118"/>
      <c r="W13" s="114"/>
      <c r="X13" s="115"/>
      <c r="Y13" s="114"/>
      <c r="Z13" s="115"/>
      <c r="AA13" s="105"/>
      <c r="AC13" s="31" t="str">
        <f>IF(ISBLANK(D13)," ",IF(D13&gt;D30,1,IF(D13=D30,0.5,0)))</f>
        <v xml:space="preserve"> </v>
      </c>
      <c r="AD13" s="31" t="str">
        <f>IF(ISBLANK(I13)," ",IF(I13&gt;I30,1,IF(I13=I30,0.5,0)))</f>
        <v xml:space="preserve"> </v>
      </c>
      <c r="AE13" s="31" t="str">
        <f>IF(ISBLANK(N13)," ",IF(N13&gt;N30,1,IF(N13=N30,0.5,0)))</f>
        <v xml:space="preserve"> </v>
      </c>
      <c r="AF13" s="31" t="str">
        <f>IF(ISBLANK(S13)," ",IF(S13&gt;S30,1,IF(S13=S30,0.5,0)))</f>
        <v xml:space="preserve"> </v>
      </c>
      <c r="AG13" s="31">
        <f t="shared" ref="AG13:AG17" si="0">SUM(AC13:AF13)</f>
        <v>0</v>
      </c>
      <c r="AH13" s="31" t="str">
        <f>IF(ISBLANK(D13)," ",IF(AG13&gt;AG30,1," "))</f>
        <v xml:space="preserve"> </v>
      </c>
      <c r="AI13" s="31">
        <f t="shared" ref="AI13:AI17" si="1">SUM(AJ13:AK13)</f>
        <v>0</v>
      </c>
      <c r="AJ13" s="47" t="str">
        <f>IF(AG13=2,IF(W12&gt;W29,1," ")," ")</f>
        <v xml:space="preserve"> </v>
      </c>
      <c r="AK13" s="47" t="str">
        <f>IF(AG13=2,IF(W12=W29,0.5," ")," ")</f>
        <v xml:space="preserve"> </v>
      </c>
    </row>
    <row r="14" spans="1:48" s="46" customFormat="1" ht="18.899999999999999" customHeight="1" x14ac:dyDescent="0.25">
      <c r="A14" s="110">
        <v>3</v>
      </c>
      <c r="B14" s="106"/>
      <c r="C14" s="107"/>
      <c r="D14" s="43" t="s">
        <v>51</v>
      </c>
      <c r="E14" s="101"/>
      <c r="F14" s="102"/>
      <c r="G14" s="44" t="s">
        <v>50</v>
      </c>
      <c r="H14" s="79"/>
      <c r="I14" s="43" t="s">
        <v>51</v>
      </c>
      <c r="J14" s="101"/>
      <c r="K14" s="102"/>
      <c r="L14" s="44" t="s">
        <v>50</v>
      </c>
      <c r="M14" s="79"/>
      <c r="N14" s="43" t="s">
        <v>51</v>
      </c>
      <c r="O14" s="101"/>
      <c r="P14" s="102"/>
      <c r="Q14" s="44" t="s">
        <v>50</v>
      </c>
      <c r="R14" s="79"/>
      <c r="S14" s="45" t="s">
        <v>49</v>
      </c>
      <c r="T14" s="79"/>
      <c r="U14" s="45" t="s">
        <v>50</v>
      </c>
      <c r="V14" s="79"/>
      <c r="W14" s="112" t="str">
        <f>IF(ISBLANK(D15)," ",D15+I15+N15+S15)</f>
        <v xml:space="preserve"> </v>
      </c>
      <c r="X14" s="113"/>
      <c r="Y14" s="112">
        <f>SUM(AC15:AF15)</f>
        <v>0</v>
      </c>
      <c r="Z14" s="113"/>
      <c r="AA14" s="104">
        <f>SUM(AH15:AI15)</f>
        <v>0</v>
      </c>
      <c r="AC14" s="31"/>
      <c r="AD14" s="31"/>
      <c r="AE14" s="31"/>
      <c r="AF14" s="31"/>
      <c r="AG14" s="31"/>
      <c r="AH14" s="31"/>
      <c r="AI14" s="31"/>
      <c r="AJ14" s="47"/>
      <c r="AK14" s="47"/>
    </row>
    <row r="15" spans="1:48" s="46" customFormat="1" ht="18.899999999999999" customHeight="1" x14ac:dyDescent="0.25">
      <c r="A15" s="111"/>
      <c r="B15" s="108"/>
      <c r="C15" s="109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16"/>
      <c r="T15" s="117"/>
      <c r="U15" s="117"/>
      <c r="V15" s="118"/>
      <c r="W15" s="114"/>
      <c r="X15" s="115"/>
      <c r="Y15" s="114"/>
      <c r="Z15" s="115"/>
      <c r="AA15" s="105"/>
      <c r="AC15" s="31" t="str">
        <f>IF(ISBLANK(D15)," ",IF(D15&gt;D32,1,IF(D15=D32,0.5,0)))</f>
        <v xml:space="preserve"> </v>
      </c>
      <c r="AD15" s="31" t="str">
        <f>IF(ISBLANK(I15)," ",IF(I15&gt;I32,1,IF(I15=I32,0.5,0)))</f>
        <v xml:space="preserve"> </v>
      </c>
      <c r="AE15" s="31" t="str">
        <f>IF(ISBLANK(N15)," ",IF(N15&gt;N32,1,IF(N15=N32,0.5,0)))</f>
        <v xml:space="preserve"> </v>
      </c>
      <c r="AF15" s="31" t="str">
        <f>IF(ISBLANK(S15)," ",IF(S15&gt;S32,1,IF(S15=S32,0.5,0)))</f>
        <v xml:space="preserve"> </v>
      </c>
      <c r="AG15" s="31">
        <f t="shared" si="0"/>
        <v>0</v>
      </c>
      <c r="AH15" s="31" t="str">
        <f>IF(ISBLANK(D15)," ",IF(AG15&gt;AG32,1," "))</f>
        <v xml:space="preserve"> </v>
      </c>
      <c r="AI15" s="31">
        <f t="shared" si="1"/>
        <v>0</v>
      </c>
      <c r="AJ15" s="47" t="str">
        <f>IF(AG15=2,IF(W14&gt;W31,1," ")," ")</f>
        <v xml:space="preserve"> </v>
      </c>
      <c r="AK15" s="47" t="str">
        <f>IF(AG15=2,IF(W14=W31,0.5," ")," ")</f>
        <v xml:space="preserve"> </v>
      </c>
    </row>
    <row r="16" spans="1:48" s="46" customFormat="1" ht="18.899999999999999" customHeight="1" x14ac:dyDescent="0.25">
      <c r="A16" s="110">
        <v>4</v>
      </c>
      <c r="B16" s="106"/>
      <c r="C16" s="107"/>
      <c r="D16" s="43" t="s">
        <v>51</v>
      </c>
      <c r="E16" s="101"/>
      <c r="F16" s="102"/>
      <c r="G16" s="44" t="s">
        <v>50</v>
      </c>
      <c r="H16" s="79"/>
      <c r="I16" s="43" t="s">
        <v>51</v>
      </c>
      <c r="J16" s="101"/>
      <c r="K16" s="102"/>
      <c r="L16" s="44" t="s">
        <v>50</v>
      </c>
      <c r="M16" s="79"/>
      <c r="N16" s="43" t="s">
        <v>51</v>
      </c>
      <c r="O16" s="101"/>
      <c r="P16" s="102"/>
      <c r="Q16" s="44" t="s">
        <v>50</v>
      </c>
      <c r="R16" s="79"/>
      <c r="S16" s="45" t="s">
        <v>49</v>
      </c>
      <c r="T16" s="79"/>
      <c r="U16" s="45" t="s">
        <v>50</v>
      </c>
      <c r="V16" s="79"/>
      <c r="W16" s="112" t="str">
        <f>IF(ISBLANK(D17)," ",D17+I17+N17+S17)</f>
        <v xml:space="preserve"> </v>
      </c>
      <c r="X16" s="113"/>
      <c r="Y16" s="112">
        <f>SUM(AC17:AF17)</f>
        <v>0</v>
      </c>
      <c r="Z16" s="113"/>
      <c r="AA16" s="104">
        <f>SUM(AH17:AI17)</f>
        <v>0</v>
      </c>
      <c r="AC16" s="31"/>
      <c r="AD16" s="31"/>
      <c r="AE16" s="31"/>
      <c r="AF16" s="31"/>
      <c r="AG16" s="31"/>
      <c r="AH16" s="31"/>
      <c r="AI16" s="31"/>
      <c r="AJ16" s="47"/>
      <c r="AK16" s="47"/>
    </row>
    <row r="17" spans="1:48" s="46" customFormat="1" ht="18.899999999999999" customHeight="1" x14ac:dyDescent="0.25">
      <c r="A17" s="111"/>
      <c r="B17" s="108"/>
      <c r="C17" s="109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16"/>
      <c r="T17" s="117"/>
      <c r="U17" s="117"/>
      <c r="V17" s="118"/>
      <c r="W17" s="114"/>
      <c r="X17" s="115"/>
      <c r="Y17" s="114"/>
      <c r="Z17" s="115"/>
      <c r="AA17" s="105"/>
      <c r="AC17" s="31" t="str">
        <f>IF(ISBLANK(D17)," ",IF(D17&gt;D34,1,IF(D17=D34,0.5,0)))</f>
        <v xml:space="preserve"> </v>
      </c>
      <c r="AD17" s="31" t="str">
        <f>IF(ISBLANK(I17)," ",IF(I17&gt;I34,1,IF(I17=I34,0.5,0)))</f>
        <v xml:space="preserve"> </v>
      </c>
      <c r="AE17" s="31" t="str">
        <f>IF(ISBLANK(N17)," ",IF(N17&gt;N34,1,IF(N17=N34,0.5,0)))</f>
        <v xml:space="preserve"> </v>
      </c>
      <c r="AF17" s="31" t="str">
        <f>IF(ISBLANK(S17)," ",IF(S17&gt;S34,1,IF(S17=S34,0.5,0)))</f>
        <v xml:space="preserve"> </v>
      </c>
      <c r="AG17" s="31">
        <f t="shared" si="0"/>
        <v>0</v>
      </c>
      <c r="AH17" s="31" t="str">
        <f>IF(ISBLANK(D17)," ",IF(AG17&gt;AG34,1," "))</f>
        <v xml:space="preserve"> </v>
      </c>
      <c r="AI17" s="31">
        <f t="shared" si="1"/>
        <v>0</v>
      </c>
      <c r="AJ17" s="47" t="str">
        <f>IF(AG17=2,IF(W16&gt;W33,1," ")," ")</f>
        <v xml:space="preserve"> </v>
      </c>
      <c r="AK17" s="47" t="str">
        <f>IF(AG17=2,IF(W16=W33,0.5," ")," ")</f>
        <v xml:space="preserve"> </v>
      </c>
    </row>
    <row r="18" spans="1:48" s="46" customFormat="1" ht="18.899999999999999" customHeight="1" x14ac:dyDescent="0.25">
      <c r="A18" s="48" t="s">
        <v>1</v>
      </c>
      <c r="B18" s="137"/>
      <c r="C18" s="138"/>
      <c r="D18" s="129" t="s">
        <v>19</v>
      </c>
      <c r="E18" s="130"/>
      <c r="F18" s="130"/>
      <c r="G18" s="130"/>
      <c r="H18" s="130"/>
      <c r="I18" s="131"/>
      <c r="J18" s="131"/>
      <c r="K18" s="131"/>
      <c r="L18" s="131"/>
      <c r="M18" s="131"/>
      <c r="N18" s="103" t="s">
        <v>20</v>
      </c>
      <c r="O18" s="103"/>
      <c r="P18" s="103"/>
      <c r="Q18" s="103"/>
      <c r="R18" s="103"/>
      <c r="S18" s="103"/>
      <c r="T18" s="99"/>
      <c r="U18" s="99"/>
      <c r="V18" s="99"/>
      <c r="W18" s="99"/>
      <c r="X18" s="99"/>
      <c r="Y18" s="99"/>
      <c r="Z18" s="99"/>
      <c r="AA18" s="100"/>
      <c r="AC18" s="31"/>
      <c r="AD18" s="31"/>
      <c r="AE18" s="31"/>
      <c r="AF18" s="31"/>
      <c r="AH18" s="31"/>
      <c r="AI18" s="31"/>
    </row>
    <row r="19" spans="1:48" s="46" customFormat="1" ht="18.899999999999999" customHeight="1" x14ac:dyDescent="0.25">
      <c r="A19" s="48" t="s">
        <v>2</v>
      </c>
      <c r="B19" s="137"/>
      <c r="C19" s="138"/>
      <c r="D19" s="129" t="s">
        <v>19</v>
      </c>
      <c r="E19" s="130"/>
      <c r="F19" s="130"/>
      <c r="G19" s="130"/>
      <c r="H19" s="130"/>
      <c r="I19" s="131"/>
      <c r="J19" s="131"/>
      <c r="K19" s="131"/>
      <c r="L19" s="131"/>
      <c r="M19" s="131"/>
      <c r="N19" s="103" t="s">
        <v>20</v>
      </c>
      <c r="O19" s="103"/>
      <c r="P19" s="103"/>
      <c r="Q19" s="103"/>
      <c r="R19" s="103"/>
      <c r="S19" s="103"/>
      <c r="T19" s="99"/>
      <c r="U19" s="99"/>
      <c r="V19" s="99"/>
      <c r="W19" s="99"/>
      <c r="X19" s="99"/>
      <c r="Y19" s="99"/>
      <c r="Z19" s="99"/>
      <c r="AA19" s="100"/>
      <c r="AC19" s="31"/>
      <c r="AD19" s="31"/>
      <c r="AE19" s="31"/>
      <c r="AF19" s="31"/>
      <c r="AH19" s="31"/>
      <c r="AI19" s="31"/>
    </row>
    <row r="20" spans="1:48" s="46" customFormat="1" ht="18.899999999999999" customHeight="1" x14ac:dyDescent="0.25">
      <c r="B20" s="122" t="s">
        <v>45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34" t="str">
        <f>IF(ISBLANK(D11)," ",SUM(W10:X17))</f>
        <v xml:space="preserve"> </v>
      </c>
      <c r="X20" s="134"/>
      <c r="Y20" s="132" t="s">
        <v>44</v>
      </c>
      <c r="Z20" s="133"/>
      <c r="AA20" s="49">
        <f>SUM(AH20:AI20)</f>
        <v>0</v>
      </c>
      <c r="AC20" s="42"/>
      <c r="AD20" s="31"/>
      <c r="AE20" s="31"/>
      <c r="AF20" s="31"/>
      <c r="AH20" s="48" t="str">
        <f>IF(ISBLANK(D11)," ",IF(W20&gt;W37,2,IF(W20=W37,1,0)))</f>
        <v xml:space="preserve"> </v>
      </c>
      <c r="AI20" s="31"/>
    </row>
    <row r="21" spans="1:48" s="50" customFormat="1" ht="6.6" x14ac:dyDescent="0.25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2"/>
      <c r="X21" s="52"/>
      <c r="Y21" s="53"/>
      <c r="Z21" s="53"/>
      <c r="AA21" s="54"/>
      <c r="AC21" s="55"/>
      <c r="AD21" s="56"/>
      <c r="AE21" s="56"/>
      <c r="AF21" s="56"/>
      <c r="AH21" s="56"/>
      <c r="AI21" s="56"/>
    </row>
    <row r="22" spans="1:48" s="30" customFormat="1" ht="18.899999999999999" customHeight="1" x14ac:dyDescent="0.25"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8"/>
      <c r="X22" s="58"/>
      <c r="Y22" s="128" t="str">
        <f>IF(ISBLANK(D11)," ",SUM(Y10:Z17))</f>
        <v xml:space="preserve"> </v>
      </c>
      <c r="Z22" s="128"/>
      <c r="AA22" s="59">
        <f>(SUM(AA10:AA16))+AA20</f>
        <v>0</v>
      </c>
      <c r="AC22" s="31"/>
      <c r="AD22" s="31"/>
      <c r="AE22" s="31"/>
      <c r="AF22" s="31"/>
      <c r="AH22" s="32"/>
      <c r="AI22" s="32"/>
    </row>
    <row r="23" spans="1:48" x14ac:dyDescent="0.25"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1"/>
      <c r="Y23" s="61"/>
      <c r="Z23" s="61"/>
    </row>
    <row r="24" spans="1:48" s="30" customFormat="1" ht="18" x14ac:dyDescent="0.25">
      <c r="A24" s="123" t="s">
        <v>22</v>
      </c>
      <c r="B24" s="123"/>
      <c r="C24" s="123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C24" s="31"/>
      <c r="AD24" s="31"/>
      <c r="AE24" s="31"/>
      <c r="AF24" s="31"/>
      <c r="AH24" s="32"/>
      <c r="AI24" s="32"/>
    </row>
    <row r="25" spans="1:48" s="33" customFormat="1" ht="5.4" x14ac:dyDescent="0.25"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5"/>
      <c r="Y25" s="35"/>
      <c r="Z25" s="35"/>
      <c r="AA25" s="36"/>
      <c r="AC25" s="37"/>
      <c r="AD25" s="37"/>
      <c r="AE25" s="37"/>
      <c r="AF25" s="37"/>
      <c r="AH25" s="36"/>
      <c r="AI25" s="36"/>
    </row>
    <row r="26" spans="1:48" x14ac:dyDescent="0.25">
      <c r="A26" s="38"/>
      <c r="B26" s="119" t="s">
        <v>3</v>
      </c>
      <c r="C26" s="121"/>
      <c r="D26" s="125" t="s">
        <v>15</v>
      </c>
      <c r="E26" s="125"/>
      <c r="F26" s="125"/>
      <c r="G26" s="125"/>
      <c r="H26" s="125"/>
      <c r="I26" s="125" t="s">
        <v>16</v>
      </c>
      <c r="J26" s="125"/>
      <c r="K26" s="125"/>
      <c r="L26" s="125"/>
      <c r="M26" s="125"/>
      <c r="N26" s="125" t="s">
        <v>17</v>
      </c>
      <c r="O26" s="125"/>
      <c r="P26" s="125"/>
      <c r="Q26" s="125"/>
      <c r="R26" s="125"/>
      <c r="S26" s="119" t="s">
        <v>18</v>
      </c>
      <c r="T26" s="120"/>
      <c r="U26" s="120"/>
      <c r="V26" s="121"/>
      <c r="W26" s="125" t="s">
        <v>4</v>
      </c>
      <c r="X26" s="125"/>
      <c r="Y26" s="125" t="s">
        <v>5</v>
      </c>
      <c r="Z26" s="125"/>
      <c r="AA26" s="39" t="s">
        <v>6</v>
      </c>
      <c r="AC26" s="41" t="s">
        <v>34</v>
      </c>
      <c r="AD26" s="41" t="s">
        <v>35</v>
      </c>
      <c r="AE26" s="41" t="s">
        <v>36</v>
      </c>
      <c r="AF26" s="41" t="s">
        <v>37</v>
      </c>
      <c r="AG26" s="42"/>
      <c r="AH26" s="41" t="s">
        <v>38</v>
      </c>
      <c r="AI26" s="41" t="s">
        <v>39</v>
      </c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</row>
    <row r="27" spans="1:48" ht="18.899999999999999" customHeight="1" x14ac:dyDescent="0.25">
      <c r="A27" s="110">
        <v>1</v>
      </c>
      <c r="B27" s="106"/>
      <c r="C27" s="107"/>
      <c r="D27" s="43" t="s">
        <v>51</v>
      </c>
      <c r="E27" s="101"/>
      <c r="F27" s="102"/>
      <c r="G27" s="44" t="s">
        <v>50</v>
      </c>
      <c r="H27" s="79"/>
      <c r="I27" s="43" t="s">
        <v>51</v>
      </c>
      <c r="J27" s="101"/>
      <c r="K27" s="102"/>
      <c r="L27" s="44" t="s">
        <v>50</v>
      </c>
      <c r="M27" s="79"/>
      <c r="N27" s="43" t="s">
        <v>51</v>
      </c>
      <c r="O27" s="101"/>
      <c r="P27" s="102"/>
      <c r="Q27" s="44" t="s">
        <v>50</v>
      </c>
      <c r="R27" s="79"/>
      <c r="S27" s="45" t="s">
        <v>49</v>
      </c>
      <c r="T27" s="79"/>
      <c r="U27" s="45" t="s">
        <v>50</v>
      </c>
      <c r="V27" s="79"/>
      <c r="W27" s="112" t="str">
        <f>IF(ISBLANK(D28)," ",D28+I28+N28+S28)</f>
        <v xml:space="preserve"> </v>
      </c>
      <c r="X27" s="113"/>
      <c r="Y27" s="112">
        <f>SUM(AC28:AF28)</f>
        <v>0</v>
      </c>
      <c r="Z27" s="113"/>
      <c r="AA27" s="104">
        <f>SUM(AH28:AI28)</f>
        <v>0</v>
      </c>
      <c r="AC27" s="41"/>
      <c r="AD27" s="41"/>
      <c r="AE27" s="41"/>
      <c r="AF27" s="41"/>
      <c r="AG27" s="42"/>
      <c r="AH27" s="41"/>
      <c r="AI27" s="41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</row>
    <row r="28" spans="1:48" s="46" customFormat="1" ht="18.899999999999999" customHeight="1" x14ac:dyDescent="0.25">
      <c r="A28" s="111"/>
      <c r="B28" s="108"/>
      <c r="C28" s="109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16"/>
      <c r="T28" s="117"/>
      <c r="U28" s="117"/>
      <c r="V28" s="118"/>
      <c r="W28" s="114"/>
      <c r="X28" s="115"/>
      <c r="Y28" s="114"/>
      <c r="Z28" s="115"/>
      <c r="AA28" s="105"/>
      <c r="AC28" s="31" t="str">
        <f>IF(ISBLANK(D28)," ",IF(D28&gt;D11,1,IF(D28=D11,0.5,0)))</f>
        <v xml:space="preserve"> </v>
      </c>
      <c r="AD28" s="31" t="str">
        <f>IF(ISBLANK(I28)," ",IF(I28&gt;I11,1,IF(I28=I11,0.5,0)))</f>
        <v xml:space="preserve"> </v>
      </c>
      <c r="AE28" s="31" t="str">
        <f>IF(ISBLANK(N28)," ",IF(N28&gt;N11,1,IF(N28=N11,0.5,0)))</f>
        <v xml:space="preserve"> </v>
      </c>
      <c r="AF28" s="31" t="str">
        <f>IF(ISBLANK(S28)," ",IF(S28&gt;S11,1,IF(S28=S11,0.5,0)))</f>
        <v xml:space="preserve"> </v>
      </c>
      <c r="AG28" s="31">
        <f t="shared" ref="AG28:AG34" si="2">SUM(AC28:AF28)</f>
        <v>0</v>
      </c>
      <c r="AH28" s="31" t="str">
        <f>IF(ISBLANK(D28)," ",IF(AG28&gt;AG11,1," "))</f>
        <v xml:space="preserve"> </v>
      </c>
      <c r="AI28" s="31">
        <f t="shared" ref="AI28:AI34" si="3">SUM(AJ28:AK28)</f>
        <v>0</v>
      </c>
      <c r="AJ28" s="47" t="str">
        <f>IF(AG28=2,IF(W27&gt;W10,1," ")," ")</f>
        <v xml:space="preserve"> </v>
      </c>
      <c r="AK28" s="47" t="str">
        <f>IF(AG28=2,IF(W27=W10,0.5," ")," ")</f>
        <v xml:space="preserve"> </v>
      </c>
    </row>
    <row r="29" spans="1:48" s="46" customFormat="1" ht="18.899999999999999" customHeight="1" x14ac:dyDescent="0.25">
      <c r="A29" s="110">
        <v>2</v>
      </c>
      <c r="B29" s="106"/>
      <c r="C29" s="107"/>
      <c r="D29" s="43" t="s">
        <v>51</v>
      </c>
      <c r="E29" s="101"/>
      <c r="F29" s="102"/>
      <c r="G29" s="44" t="s">
        <v>50</v>
      </c>
      <c r="H29" s="79"/>
      <c r="I29" s="43" t="s">
        <v>51</v>
      </c>
      <c r="J29" s="101"/>
      <c r="K29" s="102"/>
      <c r="L29" s="44" t="s">
        <v>50</v>
      </c>
      <c r="M29" s="79"/>
      <c r="N29" s="43" t="s">
        <v>51</v>
      </c>
      <c r="O29" s="101"/>
      <c r="P29" s="102"/>
      <c r="Q29" s="44" t="s">
        <v>50</v>
      </c>
      <c r="R29" s="79"/>
      <c r="S29" s="45" t="s">
        <v>49</v>
      </c>
      <c r="T29" s="79"/>
      <c r="U29" s="45" t="s">
        <v>50</v>
      </c>
      <c r="V29" s="79"/>
      <c r="W29" s="112" t="str">
        <f>IF(ISBLANK(D30)," ",D30+I30+N30+S30)</f>
        <v xml:space="preserve"> </v>
      </c>
      <c r="X29" s="113"/>
      <c r="Y29" s="112">
        <f>SUM(AC30:AF30)</f>
        <v>0</v>
      </c>
      <c r="Z29" s="113"/>
      <c r="AA29" s="104">
        <f>SUM(AH30:AI30)</f>
        <v>0</v>
      </c>
      <c r="AC29" s="31"/>
      <c r="AD29" s="31"/>
      <c r="AE29" s="31"/>
      <c r="AF29" s="31"/>
      <c r="AG29" s="31"/>
      <c r="AH29" s="31"/>
      <c r="AI29" s="31"/>
      <c r="AJ29" s="47"/>
      <c r="AK29" s="47"/>
    </row>
    <row r="30" spans="1:48" s="46" customFormat="1" ht="18.899999999999999" customHeight="1" x14ac:dyDescent="0.25">
      <c r="A30" s="111"/>
      <c r="B30" s="108"/>
      <c r="C30" s="109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16"/>
      <c r="T30" s="117"/>
      <c r="U30" s="117"/>
      <c r="V30" s="118"/>
      <c r="W30" s="114"/>
      <c r="X30" s="115"/>
      <c r="Y30" s="114"/>
      <c r="Z30" s="115"/>
      <c r="AA30" s="105"/>
      <c r="AC30" s="31" t="str">
        <f>IF(ISBLANK(D30)," ",IF(D30&gt;D13,1,IF(D30=D13,0.5,0)))</f>
        <v xml:space="preserve"> </v>
      </c>
      <c r="AD30" s="31" t="str">
        <f>IF(ISBLANK(I30)," ",IF(I30&gt;I13,1,IF(I30=I13,0.5,0)))</f>
        <v xml:space="preserve"> </v>
      </c>
      <c r="AE30" s="31" t="str">
        <f>IF(ISBLANK(N30)," ",IF(N30&gt;N13,1,IF(N30=N13,0.5,0)))</f>
        <v xml:space="preserve"> </v>
      </c>
      <c r="AF30" s="31" t="str">
        <f>IF(ISBLANK(S30)," ",IF(S30&gt;S13,1,IF(S30=S13,0.5,0)))</f>
        <v xml:space="preserve"> </v>
      </c>
      <c r="AG30" s="31">
        <f t="shared" si="2"/>
        <v>0</v>
      </c>
      <c r="AH30" s="31" t="str">
        <f>IF(ISBLANK(D30)," ",IF(AG30&gt;AG13,1," "))</f>
        <v xml:space="preserve"> </v>
      </c>
      <c r="AI30" s="31">
        <f t="shared" si="3"/>
        <v>0</v>
      </c>
      <c r="AJ30" s="47" t="str">
        <f>IF(AG30=2,IF(W29&gt;W12,1," ")," ")</f>
        <v xml:space="preserve"> </v>
      </c>
      <c r="AK30" s="47" t="str">
        <f>IF(AG30=2,IF(W29=W12,0.5," ")," ")</f>
        <v xml:space="preserve"> </v>
      </c>
    </row>
    <row r="31" spans="1:48" s="46" customFormat="1" ht="18.899999999999999" customHeight="1" x14ac:dyDescent="0.25">
      <c r="A31" s="110">
        <v>3</v>
      </c>
      <c r="B31" s="106"/>
      <c r="C31" s="107"/>
      <c r="D31" s="43" t="s">
        <v>51</v>
      </c>
      <c r="E31" s="101"/>
      <c r="F31" s="102"/>
      <c r="G31" s="44" t="s">
        <v>50</v>
      </c>
      <c r="H31" s="79"/>
      <c r="I31" s="43" t="s">
        <v>51</v>
      </c>
      <c r="J31" s="101"/>
      <c r="K31" s="102"/>
      <c r="L31" s="44" t="s">
        <v>50</v>
      </c>
      <c r="M31" s="79"/>
      <c r="N31" s="43" t="s">
        <v>51</v>
      </c>
      <c r="O31" s="101"/>
      <c r="P31" s="102"/>
      <c r="Q31" s="44" t="s">
        <v>50</v>
      </c>
      <c r="R31" s="79"/>
      <c r="S31" s="45" t="s">
        <v>49</v>
      </c>
      <c r="T31" s="79"/>
      <c r="U31" s="45" t="s">
        <v>50</v>
      </c>
      <c r="V31" s="79"/>
      <c r="W31" s="112" t="str">
        <f>IF(ISBLANK(D32)," ",D32+I32+N32+S32)</f>
        <v xml:space="preserve"> </v>
      </c>
      <c r="X31" s="113"/>
      <c r="Y31" s="112">
        <f>SUM(AC32:AF32)</f>
        <v>0</v>
      </c>
      <c r="Z31" s="113"/>
      <c r="AA31" s="104">
        <f>SUM(AH32:AI32)</f>
        <v>0</v>
      </c>
      <c r="AC31" s="31"/>
      <c r="AD31" s="31"/>
      <c r="AE31" s="31"/>
      <c r="AF31" s="31"/>
      <c r="AG31" s="31"/>
      <c r="AH31" s="31"/>
      <c r="AI31" s="31"/>
      <c r="AJ31" s="47"/>
      <c r="AK31" s="47"/>
    </row>
    <row r="32" spans="1:48" s="46" customFormat="1" ht="18.899999999999999" customHeight="1" x14ac:dyDescent="0.25">
      <c r="A32" s="111"/>
      <c r="B32" s="108"/>
      <c r="C32" s="109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16"/>
      <c r="T32" s="117"/>
      <c r="U32" s="117"/>
      <c r="V32" s="118"/>
      <c r="W32" s="114"/>
      <c r="X32" s="115"/>
      <c r="Y32" s="114"/>
      <c r="Z32" s="115"/>
      <c r="AA32" s="105"/>
      <c r="AC32" s="31" t="str">
        <f>IF(ISBLANK(D32)," ",IF(D32&gt;D15,1,IF(D32=D15,0.5,0)))</f>
        <v xml:space="preserve"> </v>
      </c>
      <c r="AD32" s="31" t="str">
        <f>IF(ISBLANK(I32)," ",IF(I32&gt;I15,1,IF(I32=I15,0.5,0)))</f>
        <v xml:space="preserve"> </v>
      </c>
      <c r="AE32" s="31" t="str">
        <f>IF(ISBLANK(N32)," ",IF(N32&gt;N15,1,IF(N32=N15,0.5,0)))</f>
        <v xml:space="preserve"> </v>
      </c>
      <c r="AF32" s="31" t="str">
        <f>IF(ISBLANK(S32)," ",IF(S32&gt;S15,1,IF(S32=S15,0.5,0)))</f>
        <v xml:space="preserve"> </v>
      </c>
      <c r="AG32" s="31">
        <f t="shared" si="2"/>
        <v>0</v>
      </c>
      <c r="AH32" s="31" t="str">
        <f>IF(ISBLANK(D32)," ",IF(AG32&gt;AG15,1," "))</f>
        <v xml:space="preserve"> </v>
      </c>
      <c r="AI32" s="31">
        <f t="shared" si="3"/>
        <v>0</v>
      </c>
      <c r="AJ32" s="47" t="str">
        <f>IF(AG32=2,IF(W31&gt;W14,1," ")," ")</f>
        <v xml:space="preserve"> </v>
      </c>
      <c r="AK32" s="47" t="str">
        <f>IF(AG32=2,IF(W31=W14,0.5," ")," ")</f>
        <v xml:space="preserve"> </v>
      </c>
    </row>
    <row r="33" spans="1:37" s="46" customFormat="1" ht="18.899999999999999" customHeight="1" x14ac:dyDescent="0.25">
      <c r="A33" s="110">
        <v>4</v>
      </c>
      <c r="B33" s="106"/>
      <c r="C33" s="107"/>
      <c r="D33" s="43" t="s">
        <v>51</v>
      </c>
      <c r="E33" s="101"/>
      <c r="F33" s="102"/>
      <c r="G33" s="44" t="s">
        <v>50</v>
      </c>
      <c r="H33" s="79"/>
      <c r="I33" s="43" t="s">
        <v>51</v>
      </c>
      <c r="J33" s="101"/>
      <c r="K33" s="102"/>
      <c r="L33" s="44" t="s">
        <v>50</v>
      </c>
      <c r="M33" s="79"/>
      <c r="N33" s="43" t="s">
        <v>51</v>
      </c>
      <c r="O33" s="101"/>
      <c r="P33" s="102"/>
      <c r="Q33" s="44" t="s">
        <v>50</v>
      </c>
      <c r="R33" s="79"/>
      <c r="S33" s="45" t="s">
        <v>49</v>
      </c>
      <c r="T33" s="79"/>
      <c r="U33" s="45" t="s">
        <v>50</v>
      </c>
      <c r="V33" s="79"/>
      <c r="W33" s="112" t="str">
        <f>IF(ISBLANK(D34)," ",D34+I34+N34+S34)</f>
        <v xml:space="preserve"> </v>
      </c>
      <c r="X33" s="113"/>
      <c r="Y33" s="112">
        <f>SUM(AC34:AF34)</f>
        <v>0</v>
      </c>
      <c r="Z33" s="113"/>
      <c r="AA33" s="104">
        <f>SUM(AH34:AI34)</f>
        <v>0</v>
      </c>
      <c r="AC33" s="31"/>
      <c r="AD33" s="31"/>
      <c r="AE33" s="31"/>
      <c r="AF33" s="31"/>
      <c r="AG33" s="31"/>
      <c r="AH33" s="31"/>
      <c r="AI33" s="31"/>
      <c r="AJ33" s="47"/>
      <c r="AK33" s="47"/>
    </row>
    <row r="34" spans="1:37" s="46" customFormat="1" ht="18.899999999999999" customHeight="1" x14ac:dyDescent="0.25">
      <c r="A34" s="111"/>
      <c r="B34" s="108"/>
      <c r="C34" s="109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16"/>
      <c r="T34" s="117"/>
      <c r="U34" s="117"/>
      <c r="V34" s="118"/>
      <c r="W34" s="114"/>
      <c r="X34" s="115"/>
      <c r="Y34" s="114"/>
      <c r="Z34" s="115"/>
      <c r="AA34" s="105"/>
      <c r="AC34" s="31" t="str">
        <f>IF(ISBLANK(D34)," ",IF(D34&gt;D17,1,IF(D34=D17,0.5,0)))</f>
        <v xml:space="preserve"> </v>
      </c>
      <c r="AD34" s="31" t="str">
        <f>IF(ISBLANK(I34)," ",IF(I34&gt;I17,1,IF(I34=I17,0.5,0)))</f>
        <v xml:space="preserve"> </v>
      </c>
      <c r="AE34" s="31" t="str">
        <f>IF(ISBLANK(N34)," ",IF(N34&gt;N17,1,IF(N34=N17,0.5,0)))</f>
        <v xml:space="preserve"> </v>
      </c>
      <c r="AF34" s="31" t="str">
        <f>IF(ISBLANK(S34)," ",IF(S34&gt;S17,1,IF(S34=S17,0.5,0)))</f>
        <v xml:space="preserve"> </v>
      </c>
      <c r="AG34" s="31">
        <f t="shared" si="2"/>
        <v>0</v>
      </c>
      <c r="AH34" s="31" t="str">
        <f>IF(ISBLANK(D34)," ",IF(AG34&gt;AG17,1," "))</f>
        <v xml:space="preserve"> </v>
      </c>
      <c r="AI34" s="31">
        <f t="shared" si="3"/>
        <v>0</v>
      </c>
      <c r="AJ34" s="47" t="str">
        <f>IF(AG34=2,IF(W33&gt;W16,1," ")," ")</f>
        <v xml:space="preserve"> </v>
      </c>
      <c r="AK34" s="47" t="str">
        <f>IF(AG34=2,IF(W33=W16,0.5," ")," ")</f>
        <v xml:space="preserve"> </v>
      </c>
    </row>
    <row r="35" spans="1:37" s="46" customFormat="1" ht="18.899999999999999" customHeight="1" x14ac:dyDescent="0.25">
      <c r="A35" s="48" t="s">
        <v>1</v>
      </c>
      <c r="B35" s="137"/>
      <c r="C35" s="138"/>
      <c r="D35" s="129" t="s">
        <v>19</v>
      </c>
      <c r="E35" s="130"/>
      <c r="F35" s="130"/>
      <c r="G35" s="130"/>
      <c r="H35" s="130"/>
      <c r="I35" s="131"/>
      <c r="J35" s="131"/>
      <c r="K35" s="131"/>
      <c r="L35" s="131"/>
      <c r="M35" s="131"/>
      <c r="N35" s="103" t="s">
        <v>20</v>
      </c>
      <c r="O35" s="103"/>
      <c r="P35" s="103"/>
      <c r="Q35" s="103"/>
      <c r="R35" s="103"/>
      <c r="S35" s="103"/>
      <c r="T35" s="99"/>
      <c r="U35" s="99"/>
      <c r="V35" s="99"/>
      <c r="W35" s="99"/>
      <c r="X35" s="99"/>
      <c r="Y35" s="99"/>
      <c r="Z35" s="99"/>
      <c r="AA35" s="100"/>
      <c r="AC35" s="31"/>
      <c r="AD35" s="31"/>
      <c r="AE35" s="31"/>
      <c r="AF35" s="31"/>
      <c r="AH35" s="31"/>
      <c r="AI35" s="31"/>
    </row>
    <row r="36" spans="1:37" s="46" customFormat="1" ht="18.899999999999999" customHeight="1" x14ac:dyDescent="0.25">
      <c r="A36" s="48" t="s">
        <v>2</v>
      </c>
      <c r="B36" s="137"/>
      <c r="C36" s="138"/>
      <c r="D36" s="129" t="s">
        <v>19</v>
      </c>
      <c r="E36" s="130"/>
      <c r="F36" s="130"/>
      <c r="G36" s="130"/>
      <c r="H36" s="130"/>
      <c r="I36" s="131"/>
      <c r="J36" s="131"/>
      <c r="K36" s="131"/>
      <c r="L36" s="131"/>
      <c r="M36" s="131"/>
      <c r="N36" s="103" t="s">
        <v>20</v>
      </c>
      <c r="O36" s="103"/>
      <c r="P36" s="103"/>
      <c r="Q36" s="103"/>
      <c r="R36" s="103"/>
      <c r="S36" s="103"/>
      <c r="T36" s="99"/>
      <c r="U36" s="99"/>
      <c r="V36" s="99"/>
      <c r="W36" s="99"/>
      <c r="X36" s="99"/>
      <c r="Y36" s="99"/>
      <c r="Z36" s="99"/>
      <c r="AA36" s="100"/>
      <c r="AC36" s="31"/>
      <c r="AD36" s="31"/>
      <c r="AE36" s="31"/>
      <c r="AF36" s="31"/>
      <c r="AH36" s="31"/>
      <c r="AI36" s="31"/>
    </row>
    <row r="37" spans="1:37" s="46" customFormat="1" ht="18.899999999999999" customHeight="1" x14ac:dyDescent="0.25">
      <c r="A37" s="63"/>
      <c r="B37" s="135" t="s">
        <v>45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6"/>
      <c r="W37" s="134" t="str">
        <f>IF(ISBLANK(D28)," ",SUM(W27:X34))</f>
        <v xml:space="preserve"> </v>
      </c>
      <c r="X37" s="134"/>
      <c r="Y37" s="132" t="s">
        <v>44</v>
      </c>
      <c r="Z37" s="133"/>
      <c r="AA37" s="64">
        <f>SUM(AH37:AI37)</f>
        <v>0</v>
      </c>
      <c r="AC37" s="31"/>
      <c r="AD37" s="31"/>
      <c r="AE37" s="31"/>
      <c r="AF37" s="31"/>
      <c r="AH37" s="48" t="str">
        <f>IF(ISBLANK(D11)," ",IF(W37&gt;W20,2,IF(W37=W20,1,0)))</f>
        <v xml:space="preserve"> </v>
      </c>
      <c r="AI37" s="31"/>
    </row>
    <row r="38" spans="1:37" s="50" customFormat="1" ht="6.6" x14ac:dyDescent="0.25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2"/>
      <c r="X38" s="52"/>
      <c r="Y38" s="53"/>
      <c r="Z38" s="53"/>
      <c r="AA38" s="54"/>
      <c r="AC38" s="55"/>
      <c r="AD38" s="56"/>
      <c r="AE38" s="56"/>
      <c r="AF38" s="56"/>
      <c r="AH38" s="56"/>
      <c r="AI38" s="56"/>
    </row>
    <row r="39" spans="1:37" s="30" customFormat="1" ht="18.899999999999999" customHeight="1" x14ac:dyDescent="0.25"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8"/>
      <c r="X39" s="58"/>
      <c r="Y39" s="128" t="str">
        <f>IF(ISBLANK(D28)," ",SUM(Y27:Z34))</f>
        <v xml:space="preserve"> </v>
      </c>
      <c r="Z39" s="128"/>
      <c r="AA39" s="59">
        <f>(SUM(AA27:AA33))+AA37</f>
        <v>0</v>
      </c>
      <c r="AC39" s="31"/>
      <c r="AD39" s="31"/>
      <c r="AE39" s="31"/>
      <c r="AF39" s="31"/>
      <c r="AH39" s="32"/>
      <c r="AI39" s="32"/>
    </row>
    <row r="41" spans="1:37" s="65" customFormat="1" ht="15" customHeight="1" x14ac:dyDescent="0.25">
      <c r="B41" s="65" t="s">
        <v>7</v>
      </c>
      <c r="D41" s="90" t="s">
        <v>48</v>
      </c>
      <c r="E41" s="91"/>
      <c r="F41" s="66" t="s">
        <v>13</v>
      </c>
      <c r="G41" s="75"/>
      <c r="I41" s="90"/>
      <c r="J41" s="91"/>
      <c r="K41" s="66" t="s">
        <v>14</v>
      </c>
      <c r="L41" s="75"/>
      <c r="R41" s="65" t="s">
        <v>10</v>
      </c>
      <c r="W41" s="76"/>
      <c r="X41" s="66" t="s">
        <v>13</v>
      </c>
      <c r="Y41" s="76" t="s">
        <v>48</v>
      </c>
      <c r="Z41" s="66" t="s">
        <v>14</v>
      </c>
      <c r="AA41" s="67"/>
      <c r="AC41" s="67"/>
      <c r="AD41" s="67"/>
      <c r="AE41" s="67"/>
      <c r="AF41" s="67"/>
      <c r="AH41" s="67"/>
      <c r="AI41" s="67"/>
    </row>
    <row r="42" spans="1:37" s="65" customFormat="1" ht="7.5" customHeight="1" x14ac:dyDescent="0.25">
      <c r="F42" s="66"/>
      <c r="K42" s="66"/>
      <c r="X42" s="66"/>
      <c r="Z42" s="66"/>
      <c r="AA42" s="67"/>
      <c r="AC42" s="67"/>
      <c r="AD42" s="67"/>
      <c r="AE42" s="67"/>
      <c r="AF42" s="67"/>
      <c r="AH42" s="67"/>
      <c r="AI42" s="67"/>
    </row>
    <row r="43" spans="1:37" s="65" customFormat="1" ht="15" customHeight="1" x14ac:dyDescent="0.25">
      <c r="B43" s="65" t="s">
        <v>8</v>
      </c>
      <c r="D43" s="90" t="s">
        <v>48</v>
      </c>
      <c r="E43" s="91"/>
      <c r="F43" s="66" t="s">
        <v>13</v>
      </c>
      <c r="G43" s="75"/>
      <c r="I43" s="77"/>
      <c r="J43" s="78"/>
      <c r="K43" s="66" t="s">
        <v>14</v>
      </c>
      <c r="L43" s="75"/>
      <c r="R43" s="65" t="s">
        <v>11</v>
      </c>
      <c r="W43" s="76"/>
      <c r="X43" s="66" t="s">
        <v>13</v>
      </c>
      <c r="Y43" s="76" t="s">
        <v>48</v>
      </c>
      <c r="Z43" s="66" t="s">
        <v>14</v>
      </c>
      <c r="AA43" s="67"/>
      <c r="AC43" s="67"/>
      <c r="AD43" s="67"/>
      <c r="AE43" s="67"/>
      <c r="AF43" s="67"/>
      <c r="AH43" s="67"/>
      <c r="AI43" s="67"/>
    </row>
    <row r="44" spans="1:37" s="65" customFormat="1" ht="7.5" customHeight="1" x14ac:dyDescent="0.25">
      <c r="F44" s="66"/>
      <c r="K44" s="66"/>
      <c r="X44" s="66"/>
      <c r="Z44" s="66"/>
      <c r="AA44" s="67"/>
      <c r="AC44" s="67"/>
      <c r="AD44" s="67"/>
      <c r="AE44" s="67"/>
      <c r="AF44" s="67"/>
      <c r="AH44" s="67"/>
      <c r="AI44" s="67"/>
    </row>
    <row r="45" spans="1:37" s="65" customFormat="1" ht="15" customHeight="1" x14ac:dyDescent="0.25">
      <c r="B45" s="65" t="s">
        <v>9</v>
      </c>
      <c r="D45" s="90"/>
      <c r="E45" s="91"/>
      <c r="F45" s="66" t="s">
        <v>13</v>
      </c>
      <c r="G45" s="75"/>
      <c r="I45" s="90" t="s">
        <v>48</v>
      </c>
      <c r="J45" s="91"/>
      <c r="K45" s="66" t="s">
        <v>14</v>
      </c>
      <c r="L45" s="75"/>
      <c r="R45" s="65" t="s">
        <v>12</v>
      </c>
      <c r="W45" s="76"/>
      <c r="X45" s="66" t="s">
        <v>13</v>
      </c>
      <c r="Y45" s="76" t="s">
        <v>48</v>
      </c>
      <c r="Z45" s="66" t="s">
        <v>14</v>
      </c>
      <c r="AA45" s="67"/>
      <c r="AC45" s="67"/>
      <c r="AD45" s="67"/>
      <c r="AE45" s="67"/>
      <c r="AF45" s="67"/>
      <c r="AH45" s="67"/>
      <c r="AI45" s="67"/>
    </row>
    <row r="47" spans="1:37" ht="20.100000000000001" customHeight="1" x14ac:dyDescent="0.25">
      <c r="A47" s="68" t="s">
        <v>23</v>
      </c>
      <c r="B47" s="6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</row>
    <row r="48" spans="1:37" ht="20.100000000000001" customHeight="1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</row>
    <row r="49" spans="1:35" ht="20.10000000000000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</row>
    <row r="51" spans="1:35" ht="20.100000000000001" customHeight="1" x14ac:dyDescent="0.25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</row>
    <row r="52" spans="1:35" s="69" customFormat="1" ht="12.75" customHeight="1" x14ac:dyDescent="0.25">
      <c r="A52" s="140" t="s">
        <v>24</v>
      </c>
      <c r="B52" s="140"/>
      <c r="C52" s="140"/>
      <c r="D52" s="140" t="s">
        <v>26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 t="s">
        <v>25</v>
      </c>
      <c r="X52" s="140"/>
      <c r="Y52" s="140"/>
      <c r="Z52" s="140"/>
      <c r="AA52" s="140"/>
      <c r="AC52" s="41"/>
      <c r="AD52" s="41"/>
      <c r="AE52" s="41"/>
      <c r="AF52" s="41"/>
      <c r="AH52" s="70"/>
      <c r="AI52" s="70"/>
    </row>
  </sheetData>
  <sheetProtection algorithmName="SHA-512" hashValue="GZYJJi+JggGowCtwsZO7VqfP03KBLC2EyBf02B8yumrp4641zxts7STdEc6PVHKC4jWFt7sjUhMkGsSvStJwRA==" saltValue="JgnuxE56b9cWfXJdmn/bgg==" spinCount="100000" sheet="1" objects="1" scenarios="1" selectLockedCells="1"/>
  <mergeCells count="171">
    <mergeCell ref="W51:AA51"/>
    <mergeCell ref="A51:C51"/>
    <mergeCell ref="D51:V51"/>
    <mergeCell ref="D52:V52"/>
    <mergeCell ref="W52:AA52"/>
    <mergeCell ref="A52:C52"/>
    <mergeCell ref="D15:H15"/>
    <mergeCell ref="I15:M15"/>
    <mergeCell ref="N15:R15"/>
    <mergeCell ref="B36:C36"/>
    <mergeCell ref="D32:H32"/>
    <mergeCell ref="Y39:Z39"/>
    <mergeCell ref="I36:M36"/>
    <mergeCell ref="W37:X37"/>
    <mergeCell ref="B37:V37"/>
    <mergeCell ref="Y26:Z26"/>
    <mergeCell ref="I35:M35"/>
    <mergeCell ref="I26:M26"/>
    <mergeCell ref="I28:M28"/>
    <mergeCell ref="I30:M30"/>
    <mergeCell ref="I32:M32"/>
    <mergeCell ref="I34:M34"/>
    <mergeCell ref="D35:H35"/>
    <mergeCell ref="D36:H36"/>
    <mergeCell ref="N26:R26"/>
    <mergeCell ref="N28:R28"/>
    <mergeCell ref="D34:H34"/>
    <mergeCell ref="B35:C35"/>
    <mergeCell ref="D30:H30"/>
    <mergeCell ref="N30:R30"/>
    <mergeCell ref="N32:R32"/>
    <mergeCell ref="N34:R34"/>
    <mergeCell ref="D26:H26"/>
    <mergeCell ref="W26:X26"/>
    <mergeCell ref="Y37:Z37"/>
    <mergeCell ref="A24:C24"/>
    <mergeCell ref="D24:AA24"/>
    <mergeCell ref="B26:C26"/>
    <mergeCell ref="D28:H28"/>
    <mergeCell ref="D17:H17"/>
    <mergeCell ref="I17:M17"/>
    <mergeCell ref="N17:R17"/>
    <mergeCell ref="D18:H18"/>
    <mergeCell ref="D19:H19"/>
    <mergeCell ref="I18:M18"/>
    <mergeCell ref="I19:M19"/>
    <mergeCell ref="Y20:Z20"/>
    <mergeCell ref="B18:C18"/>
    <mergeCell ref="B19:C19"/>
    <mergeCell ref="W20:X20"/>
    <mergeCell ref="A3:B3"/>
    <mergeCell ref="A4:B4"/>
    <mergeCell ref="A5:B5"/>
    <mergeCell ref="Y5:Z5"/>
    <mergeCell ref="C5:R5"/>
    <mergeCell ref="N9:R9"/>
    <mergeCell ref="W9:X9"/>
    <mergeCell ref="I11:M11"/>
    <mergeCell ref="D13:H13"/>
    <mergeCell ref="B9:C9"/>
    <mergeCell ref="B20:V20"/>
    <mergeCell ref="A7:C7"/>
    <mergeCell ref="D7:AA7"/>
    <mergeCell ref="I9:M9"/>
    <mergeCell ref="D9:H9"/>
    <mergeCell ref="Y9:Z9"/>
    <mergeCell ref="D11:H11"/>
    <mergeCell ref="N11:R11"/>
    <mergeCell ref="I13:M13"/>
    <mergeCell ref="N13:R13"/>
    <mergeCell ref="A10:A11"/>
    <mergeCell ref="B10:C11"/>
    <mergeCell ref="S9:V9"/>
    <mergeCell ref="W10:X11"/>
    <mergeCell ref="W12:X13"/>
    <mergeCell ref="W14:X15"/>
    <mergeCell ref="Y10:Z11"/>
    <mergeCell ref="AA10:AA11"/>
    <mergeCell ref="Y12:Z13"/>
    <mergeCell ref="Y14:Z15"/>
    <mergeCell ref="Y16:Z17"/>
    <mergeCell ref="AA16:AA17"/>
    <mergeCell ref="AA12:AA13"/>
    <mergeCell ref="AA14:AA15"/>
    <mergeCell ref="W16:X17"/>
    <mergeCell ref="A12:A13"/>
    <mergeCell ref="B12:C13"/>
    <mergeCell ref="B14:C15"/>
    <mergeCell ref="B16:C17"/>
    <mergeCell ref="A14:A15"/>
    <mergeCell ref="A16:A17"/>
    <mergeCell ref="S11:V11"/>
    <mergeCell ref="S13:V13"/>
    <mergeCell ref="S15:V15"/>
    <mergeCell ref="S17:V17"/>
    <mergeCell ref="AA31:AA32"/>
    <mergeCell ref="AA33:AA34"/>
    <mergeCell ref="B33:C34"/>
    <mergeCell ref="B31:C32"/>
    <mergeCell ref="B29:C30"/>
    <mergeCell ref="B27:C28"/>
    <mergeCell ref="A27:A28"/>
    <mergeCell ref="A29:A30"/>
    <mergeCell ref="A31:A32"/>
    <mergeCell ref="A33:A34"/>
    <mergeCell ref="W33:X34"/>
    <mergeCell ref="W31:X32"/>
    <mergeCell ref="W29:X30"/>
    <mergeCell ref="W27:X28"/>
    <mergeCell ref="Y27:Z28"/>
    <mergeCell ref="Y29:Z30"/>
    <mergeCell ref="Y31:Z32"/>
    <mergeCell ref="Y33:Z34"/>
    <mergeCell ref="S28:V28"/>
    <mergeCell ref="S30:V30"/>
    <mergeCell ref="S32:V32"/>
    <mergeCell ref="S34:V34"/>
    <mergeCell ref="E16:F16"/>
    <mergeCell ref="J16:K16"/>
    <mergeCell ref="O16:P16"/>
    <mergeCell ref="E27:F27"/>
    <mergeCell ref="J27:K27"/>
    <mergeCell ref="O27:P27"/>
    <mergeCell ref="E29:F29"/>
    <mergeCell ref="AA27:AA28"/>
    <mergeCell ref="AA29:AA30"/>
    <mergeCell ref="S26:V26"/>
    <mergeCell ref="Y22:Z22"/>
    <mergeCell ref="E10:F10"/>
    <mergeCell ref="J10:K10"/>
    <mergeCell ref="O10:P10"/>
    <mergeCell ref="E12:F12"/>
    <mergeCell ref="J12:K12"/>
    <mergeCell ref="O12:P12"/>
    <mergeCell ref="E14:F14"/>
    <mergeCell ref="J14:K14"/>
    <mergeCell ref="O14:P14"/>
    <mergeCell ref="J31:K31"/>
    <mergeCell ref="O31:P31"/>
    <mergeCell ref="E33:F33"/>
    <mergeCell ref="J33:K33"/>
    <mergeCell ref="O33:P33"/>
    <mergeCell ref="I41:J41"/>
    <mergeCell ref="N35:S35"/>
    <mergeCell ref="N36:S36"/>
    <mergeCell ref="N18:S18"/>
    <mergeCell ref="N19:S19"/>
    <mergeCell ref="C47:AA47"/>
    <mergeCell ref="A48:AA48"/>
    <mergeCell ref="A49:AA49"/>
    <mergeCell ref="I45:J45"/>
    <mergeCell ref="D41:E41"/>
    <mergeCell ref="D43:E43"/>
    <mergeCell ref="D45:E45"/>
    <mergeCell ref="Y4:AA4"/>
    <mergeCell ref="W3:X3"/>
    <mergeCell ref="W4:X4"/>
    <mergeCell ref="S5:V5"/>
    <mergeCell ref="W5:X5"/>
    <mergeCell ref="Y3:AA3"/>
    <mergeCell ref="L4:P4"/>
    <mergeCell ref="C3:V3"/>
    <mergeCell ref="Q4:V4"/>
    <mergeCell ref="C4:K4"/>
    <mergeCell ref="T35:AA35"/>
    <mergeCell ref="T36:AA36"/>
    <mergeCell ref="T18:AA18"/>
    <mergeCell ref="T19:AA19"/>
    <mergeCell ref="J29:K29"/>
    <mergeCell ref="O29:P29"/>
    <mergeCell ref="E31:F31"/>
  </mergeCells>
  <pageMargins left="0.70866141732283472" right="0.70866141732283472" top="0.74803149606299213" bottom="0.74803149606299213" header="0.31496062992125984" footer="0.31496062992125984"/>
  <pageSetup paperSize="9" scale="82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Bitte Kegelhalle in Dropdownliste auswählen">
          <x14:formula1>
            <xm:f>Tabelle1!$A$2:$A$3</xm:f>
          </x14:formula1>
          <xm:sqref>C3:V3</xm:sqref>
        </x14:dataValidation>
        <x14:dataValidation type="list" allowBlank="1" showInputMessage="1" showErrorMessage="1" prompt="Bitte Liga in Dropdownliste auswählen">
          <x14:formula1>
            <xm:f>Tabelle1!$B$2:$B$3</xm:f>
          </x14:formula1>
          <xm:sqref>C5:R5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baseColWidth="10" defaultRowHeight="13.2" x14ac:dyDescent="0.25"/>
  <cols>
    <col min="1" max="1" width="30.44140625" bestFit="1" customWidth="1"/>
  </cols>
  <sheetData>
    <row r="1" spans="1:2" x14ac:dyDescent="0.25">
      <c r="A1" t="s">
        <v>54</v>
      </c>
      <c r="B1" t="s">
        <v>55</v>
      </c>
    </row>
    <row r="2" spans="1:2" x14ac:dyDescent="0.25">
      <c r="A2" t="s">
        <v>56</v>
      </c>
      <c r="B2" t="s">
        <v>58</v>
      </c>
    </row>
    <row r="3" spans="1:2" x14ac:dyDescent="0.25">
      <c r="A3" t="s">
        <v>57</v>
      </c>
      <c r="B3" t="s">
        <v>59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zoomScaleNormal="100" workbookViewId="0">
      <selection activeCell="C2" sqref="C2:I2"/>
    </sheetView>
  </sheetViews>
  <sheetFormatPr baseColWidth="10" defaultColWidth="10.6640625" defaultRowHeight="14.4" x14ac:dyDescent="0.3"/>
  <cols>
    <col min="1" max="1" width="24.109375" style="9" customWidth="1"/>
    <col min="2" max="2" width="24.109375" style="9" hidden="1" customWidth="1"/>
    <col min="3" max="6" width="7.33203125" style="8" customWidth="1"/>
    <col min="7" max="7" width="7.33203125" style="8" bestFit="1" customWidth="1"/>
    <col min="8" max="8" width="5.44140625" style="10" customWidth="1"/>
    <col min="9" max="10" width="5.44140625" style="8" customWidth="1"/>
    <col min="11" max="11" width="2" style="8" customWidth="1"/>
    <col min="12" max="12" width="5.44140625" style="8" customWidth="1"/>
    <col min="13" max="13" width="24.109375" style="9" customWidth="1"/>
    <col min="14" max="14" width="24.109375" style="9" hidden="1" customWidth="1"/>
    <col min="15" max="18" width="7.33203125" style="8" customWidth="1"/>
    <col min="19" max="19" width="7.33203125" style="8" bestFit="1" customWidth="1"/>
    <col min="20" max="20" width="5.44140625" style="10" customWidth="1"/>
    <col min="21" max="21" width="5.44140625" style="8" customWidth="1"/>
    <col min="22" max="1028" width="12.44140625" style="3" customWidth="1"/>
    <col min="1029" max="16384" width="10.6640625" style="3"/>
  </cols>
  <sheetData>
    <row r="1" spans="1:21" ht="15.6" x14ac:dyDescent="0.3">
      <c r="A1" s="141">
        <f>Spielbericht!D7</f>
        <v>0</v>
      </c>
      <c r="B1" s="141"/>
      <c r="C1" s="141"/>
      <c r="D1" s="141"/>
      <c r="E1" s="141"/>
      <c r="F1" s="141"/>
      <c r="G1" s="141"/>
      <c r="H1" s="141"/>
      <c r="I1" s="141"/>
      <c r="J1" s="2"/>
      <c r="K1" s="2"/>
      <c r="L1" s="2"/>
      <c r="M1" s="141">
        <f>Spielbericht!D24</f>
        <v>0</v>
      </c>
      <c r="N1" s="141"/>
      <c r="O1" s="141"/>
      <c r="P1" s="141"/>
      <c r="Q1" s="141"/>
      <c r="R1" s="141"/>
      <c r="S1" s="141"/>
      <c r="T1" s="141"/>
      <c r="U1" s="141"/>
    </row>
    <row r="2" spans="1:21" x14ac:dyDescent="0.3">
      <c r="A2" s="4" t="s">
        <v>40</v>
      </c>
      <c r="B2" s="4"/>
      <c r="C2" s="5" t="s">
        <v>15</v>
      </c>
      <c r="D2" s="5" t="s">
        <v>16</v>
      </c>
      <c r="E2" s="5" t="s">
        <v>17</v>
      </c>
      <c r="F2" s="5" t="s">
        <v>18</v>
      </c>
      <c r="G2" s="5" t="s">
        <v>4</v>
      </c>
      <c r="H2" s="6" t="s">
        <v>5</v>
      </c>
      <c r="I2" s="5" t="s">
        <v>6</v>
      </c>
      <c r="J2" s="7"/>
      <c r="K2" s="7"/>
      <c r="L2" s="7"/>
      <c r="M2" s="4" t="s">
        <v>40</v>
      </c>
      <c r="N2" s="4"/>
      <c r="O2" s="5" t="s">
        <v>15</v>
      </c>
      <c r="P2" s="5" t="s">
        <v>16</v>
      </c>
      <c r="Q2" s="5" t="s">
        <v>17</v>
      </c>
      <c r="R2" s="5" t="s">
        <v>18</v>
      </c>
      <c r="S2" s="5" t="s">
        <v>4</v>
      </c>
      <c r="T2" s="6" t="s">
        <v>5</v>
      </c>
      <c r="U2" s="5" t="s">
        <v>6</v>
      </c>
    </row>
    <row r="3" spans="1:21" s="14" customFormat="1" x14ac:dyDescent="0.25">
      <c r="A3" s="11" t="str">
        <f>IF(ISBLANK(Spielbericht!B10),"",Spielbericht!B10)</f>
        <v/>
      </c>
      <c r="B3" s="11"/>
      <c r="C3" s="12" t="str">
        <f>IF(ISBLANK(Spielbericht!D11),"",Spielbericht!D11)</f>
        <v/>
      </c>
      <c r="D3" s="12" t="str">
        <f>IF(ISBLANK(Spielbericht!I11),"",Spielbericht!I11)</f>
        <v/>
      </c>
      <c r="E3" s="12" t="str">
        <f>IF(ISBLANK(Spielbericht!N11),"",Spielbericht!N11)</f>
        <v/>
      </c>
      <c r="F3" s="12" t="str">
        <f>IF(ISBLANK(Spielbericht!S11),"",Spielbericht!S11)</f>
        <v/>
      </c>
      <c r="G3" s="12" t="str">
        <f>IF(ISBLANK(Spielbericht!W10),"",Spielbericht!W10)</f>
        <v xml:space="preserve"> </v>
      </c>
      <c r="H3" s="13" t="str">
        <f>IF(ISBLANK(Spielbericht!D11),"",Spielbericht!Y10)</f>
        <v/>
      </c>
      <c r="I3" s="13" t="str">
        <f>IF(ISBLANK(Spielbericht!D11),"",Spielbericht!AA10)</f>
        <v/>
      </c>
      <c r="J3" s="12"/>
      <c r="K3" s="12"/>
      <c r="L3" s="12"/>
      <c r="M3" s="11" t="str">
        <f>IF(ISBLANK(Spielbericht!B27),"",Spielbericht!B27)</f>
        <v/>
      </c>
      <c r="N3" s="11"/>
      <c r="O3" s="12" t="str">
        <f>IF(ISBLANK(Spielbericht!D28),"",Spielbericht!D28)</f>
        <v/>
      </c>
      <c r="P3" s="12" t="str">
        <f>IF(ISBLANK(Spielbericht!I28),"",Spielbericht!I28)</f>
        <v/>
      </c>
      <c r="Q3" s="12" t="str">
        <f>IF(ISBLANK(Spielbericht!N28),"",Spielbericht!N28)</f>
        <v/>
      </c>
      <c r="R3" s="12" t="str">
        <f>IF(ISBLANK(Spielbericht!S28),"",Spielbericht!S28)</f>
        <v/>
      </c>
      <c r="S3" s="12" t="str">
        <f>IF(ISBLANK(Spielbericht!W27),"",Spielbericht!W27)</f>
        <v xml:space="preserve"> </v>
      </c>
      <c r="T3" s="13" t="str">
        <f>IF(ISBLANK(Spielbericht!D28),"",Spielbericht!Y27)</f>
        <v/>
      </c>
      <c r="U3" s="13" t="str">
        <f>IF(ISBLANK(Spielbericht!D28),"",Spielbericht!AA27)</f>
        <v/>
      </c>
    </row>
    <row r="4" spans="1:21" s="14" customFormat="1" x14ac:dyDescent="0.25">
      <c r="A4" s="11" t="str">
        <f>IF(ISBLANK(Spielbericht!B12),"",Spielbericht!B12)</f>
        <v/>
      </c>
      <c r="B4" s="11"/>
      <c r="C4" s="12" t="str">
        <f>IF(ISBLANK(Spielbericht!D13),"",Spielbericht!D13)</f>
        <v/>
      </c>
      <c r="D4" s="12" t="str">
        <f>IF(ISBLANK(Spielbericht!I13),"",Spielbericht!I13)</f>
        <v/>
      </c>
      <c r="E4" s="12" t="str">
        <f>IF(ISBLANK(Spielbericht!N13),"",Spielbericht!N13)</f>
        <v/>
      </c>
      <c r="F4" s="12" t="str">
        <f>IF(ISBLANK(Spielbericht!S13),"",Spielbericht!S13)</f>
        <v/>
      </c>
      <c r="G4" s="12" t="str">
        <f>IF(ISBLANK(Spielbericht!W12),"",Spielbericht!W12)</f>
        <v xml:space="preserve"> </v>
      </c>
      <c r="H4" s="13" t="str">
        <f>IF(ISBLANK(Spielbericht!D13),"",Spielbericht!Y12)</f>
        <v/>
      </c>
      <c r="I4" s="13" t="str">
        <f>IF(ISBLANK(Spielbericht!D13),"",Spielbericht!AA12)</f>
        <v/>
      </c>
      <c r="J4" s="12"/>
      <c r="K4" s="12"/>
      <c r="L4" s="12"/>
      <c r="M4" s="11" t="str">
        <f>IF(ISBLANK(Spielbericht!B29),"",Spielbericht!B29)</f>
        <v/>
      </c>
      <c r="N4" s="11"/>
      <c r="O4" s="12" t="str">
        <f>IF(ISBLANK(Spielbericht!D30),"",Spielbericht!D30)</f>
        <v/>
      </c>
      <c r="P4" s="12" t="str">
        <f>IF(ISBLANK(Spielbericht!I30),"",Spielbericht!I30)</f>
        <v/>
      </c>
      <c r="Q4" s="12" t="str">
        <f>IF(ISBLANK(Spielbericht!N30),"",Spielbericht!N30)</f>
        <v/>
      </c>
      <c r="R4" s="12" t="str">
        <f>IF(ISBLANK(Spielbericht!S30),"",Spielbericht!S30)</f>
        <v/>
      </c>
      <c r="S4" s="12" t="str">
        <f>IF(ISBLANK(Spielbericht!W29),"",Spielbericht!W29)</f>
        <v xml:space="preserve"> </v>
      </c>
      <c r="T4" s="13" t="str">
        <f>IF(ISBLANK(Spielbericht!D30),"",Spielbericht!Y29)</f>
        <v/>
      </c>
      <c r="U4" s="13" t="str">
        <f>IF(ISBLANK(Spielbericht!D30),"",Spielbericht!AA29)</f>
        <v/>
      </c>
    </row>
    <row r="5" spans="1:21" s="14" customFormat="1" x14ac:dyDescent="0.25">
      <c r="A5" s="11" t="str">
        <f>IF(ISBLANK(Spielbericht!B14),"",Spielbericht!B14)</f>
        <v/>
      </c>
      <c r="B5" s="11"/>
      <c r="C5" s="12" t="str">
        <f>IF(ISBLANK(Spielbericht!D15),"",Spielbericht!D15)</f>
        <v/>
      </c>
      <c r="D5" s="12" t="str">
        <f>IF(ISBLANK(Spielbericht!I15),"",Spielbericht!I15)</f>
        <v/>
      </c>
      <c r="E5" s="12" t="str">
        <f>IF(ISBLANK(Spielbericht!N15),"",Spielbericht!N15)</f>
        <v/>
      </c>
      <c r="F5" s="12" t="str">
        <f>IF(ISBLANK(Spielbericht!S15),"",Spielbericht!S15)</f>
        <v/>
      </c>
      <c r="G5" s="12" t="str">
        <f>IF(ISBLANK(Spielbericht!W14),"",Spielbericht!W14)</f>
        <v xml:space="preserve"> </v>
      </c>
      <c r="H5" s="13" t="str">
        <f>IF(ISBLANK(Spielbericht!D15),"",Spielbericht!Y14)</f>
        <v/>
      </c>
      <c r="I5" s="13" t="str">
        <f>IF(ISBLANK(Spielbericht!D15),"",Spielbericht!AA14)</f>
        <v/>
      </c>
      <c r="J5" s="142" t="s">
        <v>41</v>
      </c>
      <c r="K5" s="142"/>
      <c r="L5" s="142"/>
      <c r="M5" s="11" t="str">
        <f>IF(ISBLANK(Spielbericht!B31),"",Spielbericht!B31)</f>
        <v/>
      </c>
      <c r="N5" s="11"/>
      <c r="O5" s="12" t="str">
        <f>IF(ISBLANK(Spielbericht!D32),"",Spielbericht!D32)</f>
        <v/>
      </c>
      <c r="P5" s="12" t="str">
        <f>IF(ISBLANK(Spielbericht!I32),"",Spielbericht!I32)</f>
        <v/>
      </c>
      <c r="Q5" s="12" t="str">
        <f>IF(ISBLANK(Spielbericht!N32),"",Spielbericht!N32)</f>
        <v/>
      </c>
      <c r="R5" s="12" t="str">
        <f>IF(ISBLANK(Spielbericht!S32),"",Spielbericht!S32)</f>
        <v/>
      </c>
      <c r="S5" s="12" t="str">
        <f>IF(ISBLANK(Spielbericht!W31),"",Spielbericht!W31)</f>
        <v xml:space="preserve"> </v>
      </c>
      <c r="T5" s="13" t="str">
        <f>IF(ISBLANK(Spielbericht!D32),"",Spielbericht!Y31)</f>
        <v/>
      </c>
      <c r="U5" s="13" t="str">
        <f>IF(ISBLANK(Spielbericht!D32),"",Spielbericht!AA31)</f>
        <v/>
      </c>
    </row>
    <row r="6" spans="1:21" s="14" customFormat="1" ht="15.6" x14ac:dyDescent="0.25">
      <c r="A6" s="11" t="str">
        <f>IF(ISBLANK(Spielbericht!B16),"",Spielbericht!B16)</f>
        <v/>
      </c>
      <c r="B6" s="11"/>
      <c r="C6" s="12" t="str">
        <f>IF(ISBLANK(Spielbericht!D17),"",Spielbericht!D17)</f>
        <v/>
      </c>
      <c r="D6" s="12" t="str">
        <f>IF(ISBLANK(Spielbericht!I17),"",Spielbericht!I17)</f>
        <v/>
      </c>
      <c r="E6" s="12" t="str">
        <f>IF(ISBLANK(Spielbericht!N17),"",Spielbericht!N17)</f>
        <v/>
      </c>
      <c r="F6" s="12" t="str">
        <f>IF(ISBLANK(Spielbericht!S17),"",Spielbericht!S17)</f>
        <v/>
      </c>
      <c r="G6" s="12" t="str">
        <f>IF(ISBLANK(Spielbericht!W16),"",Spielbericht!W16)</f>
        <v xml:space="preserve"> </v>
      </c>
      <c r="H6" s="13" t="str">
        <f>IF(ISBLANK(Spielbericht!D17),"",Spielbericht!Y16)</f>
        <v/>
      </c>
      <c r="I6" s="13" t="str">
        <f>IF(ISBLANK(Spielbericht!D17),"",Spielbericht!AA16)</f>
        <v/>
      </c>
      <c r="J6" s="15" t="str">
        <f>IF(ISBLANK(Spielbericht!D11),"",Spielbericht!AA20)</f>
        <v/>
      </c>
      <c r="K6" s="16" t="s">
        <v>43</v>
      </c>
      <c r="L6" s="16" t="str">
        <f>IF(ISBLANK(Spielbericht!D11),"",Spielbericht!AA37)</f>
        <v/>
      </c>
      <c r="M6" s="11" t="str">
        <f>IF(ISBLANK(Spielbericht!B33),"",Spielbericht!B33)</f>
        <v/>
      </c>
      <c r="N6" s="11"/>
      <c r="O6" s="12" t="str">
        <f>IF(ISBLANK(Spielbericht!D34),"",Spielbericht!D34)</f>
        <v/>
      </c>
      <c r="P6" s="12" t="str">
        <f>IF(ISBLANK(Spielbericht!I34),"",Spielbericht!I34)</f>
        <v/>
      </c>
      <c r="Q6" s="12" t="str">
        <f>IF(ISBLANK(Spielbericht!N34),"",Spielbericht!N34)</f>
        <v/>
      </c>
      <c r="R6" s="12" t="str">
        <f>IF(ISBLANK(Spielbericht!S34),"",Spielbericht!S34)</f>
        <v/>
      </c>
      <c r="S6" s="12" t="str">
        <f>IF(ISBLANK(Spielbericht!W33),"",Spielbericht!W33)</f>
        <v xml:space="preserve"> </v>
      </c>
      <c r="T6" s="13" t="str">
        <f>IF(ISBLANK(Spielbericht!D34),"",Spielbericht!Y33)</f>
        <v/>
      </c>
      <c r="U6" s="13" t="str">
        <f>IF(ISBLANK(Spielbericht!D34),"",Spielbericht!AA33)</f>
        <v/>
      </c>
    </row>
    <row r="7" spans="1:21" s="14" customFormat="1" ht="15.6" x14ac:dyDescent="0.25">
      <c r="A7" s="12"/>
      <c r="B7" s="12"/>
      <c r="C7" s="17"/>
      <c r="D7" s="17"/>
      <c r="E7" s="17"/>
      <c r="F7" s="17"/>
      <c r="G7" s="16">
        <f>SUM(G3:G6)</f>
        <v>0</v>
      </c>
      <c r="H7" s="18">
        <f>SUM(H3:H6)</f>
        <v>0</v>
      </c>
      <c r="I7" s="19">
        <f>SUM(I3:I6)</f>
        <v>0</v>
      </c>
      <c r="J7" s="142" t="s">
        <v>42</v>
      </c>
      <c r="K7" s="142"/>
      <c r="L7" s="142"/>
      <c r="M7" s="12"/>
      <c r="N7" s="12"/>
      <c r="O7" s="17"/>
      <c r="P7" s="17"/>
      <c r="Q7" s="17"/>
      <c r="R7" s="17"/>
      <c r="S7" s="16">
        <f>SUM(S3:S6)</f>
        <v>0</v>
      </c>
      <c r="T7" s="18">
        <f>SUM(T3:T6)</f>
        <v>0</v>
      </c>
      <c r="U7" s="19">
        <f>SUM(U3:U6)</f>
        <v>0</v>
      </c>
    </row>
    <row r="8" spans="1:21" s="14" customFormat="1" ht="15.6" x14ac:dyDescent="0.25">
      <c r="A8" s="20"/>
      <c r="B8" s="20"/>
      <c r="C8" s="12"/>
      <c r="D8" s="12"/>
      <c r="E8" s="12"/>
      <c r="F8" s="12"/>
      <c r="G8" s="12"/>
      <c r="H8" s="13"/>
      <c r="I8" s="12"/>
      <c r="J8" s="21" t="str">
        <f>IF(ISBLANK(Spielbericht!D11),"",Spielbericht!AA22)</f>
        <v/>
      </c>
      <c r="K8" s="22" t="s">
        <v>43</v>
      </c>
      <c r="L8" s="22" t="str">
        <f>IF(ISBLANK(Spielbericht!D11),"",Spielbericht!AA39)</f>
        <v/>
      </c>
      <c r="M8" s="20"/>
      <c r="N8" s="20"/>
      <c r="O8" s="17"/>
      <c r="P8" s="17"/>
      <c r="Q8" s="17"/>
      <c r="R8" s="17"/>
      <c r="S8" s="17"/>
      <c r="T8" s="18"/>
      <c r="U8" s="17"/>
    </row>
    <row r="9" spans="1:21" s="14" customFormat="1" x14ac:dyDescent="0.25">
      <c r="A9" s="9"/>
      <c r="B9" s="9"/>
      <c r="C9" s="8"/>
      <c r="D9" s="8"/>
      <c r="E9" s="8"/>
      <c r="F9" s="8"/>
      <c r="G9" s="8"/>
      <c r="H9" s="10"/>
      <c r="I9" s="8"/>
      <c r="M9" s="9"/>
      <c r="N9" s="9"/>
      <c r="O9" s="8"/>
      <c r="P9" s="8"/>
      <c r="Q9" s="8"/>
      <c r="R9" s="8"/>
      <c r="S9" s="8"/>
      <c r="T9" s="10"/>
      <c r="U9" s="8"/>
    </row>
    <row r="10" spans="1:21" s="14" customFormat="1" x14ac:dyDescent="0.25">
      <c r="A10" s="9"/>
      <c r="B10" s="9"/>
      <c r="C10" s="8"/>
      <c r="D10" s="8"/>
      <c r="E10" s="8"/>
      <c r="F10" s="8"/>
      <c r="G10" s="8"/>
      <c r="H10" s="10"/>
      <c r="I10" s="8"/>
      <c r="M10" s="9"/>
      <c r="N10" s="9"/>
      <c r="O10" s="8"/>
      <c r="P10" s="8"/>
      <c r="Q10" s="8"/>
      <c r="R10" s="8"/>
      <c r="S10" s="8"/>
      <c r="T10" s="10"/>
      <c r="U10" s="8"/>
    </row>
  </sheetData>
  <sheetProtection algorithmName="SHA-512" hashValue="Obpl0VC+6+9SHu1t9T7sV7YfnejYQVJebxYZ3TC01zACP2Q+LSshtn/BL3qB35cSyMHlWRi1Y3mSnqv0of2epw==" saltValue="lvu3IRsONK6iXoIM9j1EKg==" spinCount="100000" sheet="1" objects="1" scenarios="1"/>
  <mergeCells count="4">
    <mergeCell ref="A1:I1"/>
    <mergeCell ref="M1:U1"/>
    <mergeCell ref="J7:L7"/>
    <mergeCell ref="J5:L5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sqref="A1:XFD1048576"/>
    </sheetView>
  </sheetViews>
  <sheetFormatPr baseColWidth="10" defaultRowHeight="13.2" x14ac:dyDescent="0.25"/>
  <cols>
    <col min="1" max="7" width="8.33203125" style="1" customWidth="1"/>
    <col min="8" max="8" width="1.77734375" style="1" customWidth="1"/>
    <col min="9" max="15" width="8.33203125" style="1" customWidth="1"/>
    <col min="17" max="16384" width="11.5546875" style="1"/>
  </cols>
  <sheetData>
    <row r="1" spans="1:16" ht="22.8" x14ac:dyDescent="0.25">
      <c r="A1" s="146">
        <f>Spielbericht!D7</f>
        <v>0</v>
      </c>
      <c r="B1" s="146"/>
      <c r="C1" s="146"/>
      <c r="D1" s="146"/>
      <c r="E1" s="146"/>
      <c r="F1" s="146"/>
      <c r="G1" s="146"/>
      <c r="I1" s="146">
        <f>Spielbericht!D24</f>
        <v>0</v>
      </c>
      <c r="J1" s="146"/>
      <c r="K1" s="146"/>
      <c r="L1" s="146"/>
      <c r="M1" s="146"/>
      <c r="N1" s="146"/>
      <c r="O1" s="146"/>
      <c r="P1" s="1"/>
    </row>
    <row r="2" spans="1:16" x14ac:dyDescent="0.25">
      <c r="P2" s="1"/>
    </row>
    <row r="3" spans="1:16" x14ac:dyDescent="0.25">
      <c r="A3" s="80" t="s">
        <v>15</v>
      </c>
      <c r="B3" s="80" t="s">
        <v>16</v>
      </c>
      <c r="C3" s="80" t="s">
        <v>17</v>
      </c>
      <c r="D3" s="80" t="s">
        <v>18</v>
      </c>
      <c r="E3" s="80" t="s">
        <v>4</v>
      </c>
      <c r="F3" s="81" t="s">
        <v>5</v>
      </c>
      <c r="G3" s="80" t="s">
        <v>6</v>
      </c>
      <c r="I3" s="80" t="s">
        <v>6</v>
      </c>
      <c r="J3" s="81" t="s">
        <v>5</v>
      </c>
      <c r="K3" s="80" t="s">
        <v>4</v>
      </c>
      <c r="L3" s="80" t="s">
        <v>18</v>
      </c>
      <c r="M3" s="80" t="s">
        <v>17</v>
      </c>
      <c r="N3" s="80" t="s">
        <v>16</v>
      </c>
      <c r="O3" s="80" t="s">
        <v>52</v>
      </c>
      <c r="P3" s="1"/>
    </row>
    <row r="4" spans="1:16" ht="17.399999999999999" x14ac:dyDescent="0.25">
      <c r="A4" s="143">
        <f>Spielbericht!B10</f>
        <v>0</v>
      </c>
      <c r="B4" s="143"/>
      <c r="C4" s="143"/>
      <c r="D4" s="143"/>
      <c r="E4" s="144" t="str">
        <f>Spielbericht!W10</f>
        <v xml:space="preserve"> </v>
      </c>
      <c r="F4" s="147">
        <f>Spielbericht!Y10</f>
        <v>0</v>
      </c>
      <c r="G4" s="147">
        <f>Spielbericht!AA10</f>
        <v>0</v>
      </c>
      <c r="I4" s="147">
        <f>Spielbericht!AA27</f>
        <v>0</v>
      </c>
      <c r="J4" s="147">
        <f>Spielbericht!Y27</f>
        <v>0</v>
      </c>
      <c r="K4" s="144" t="str">
        <f>Spielbericht!W27</f>
        <v xml:space="preserve"> </v>
      </c>
      <c r="L4" s="143">
        <f>Spielbericht!B27</f>
        <v>0</v>
      </c>
      <c r="M4" s="143"/>
      <c r="N4" s="143"/>
      <c r="O4" s="143"/>
      <c r="P4" s="1"/>
    </row>
    <row r="5" spans="1:16" ht="17.399999999999999" x14ac:dyDescent="0.25">
      <c r="A5" s="82">
        <f>Spielbericht!D11</f>
        <v>0</v>
      </c>
      <c r="B5" s="82">
        <f>Spielbericht!I11</f>
        <v>0</v>
      </c>
      <c r="C5" s="82">
        <f>Spielbericht!N11</f>
        <v>0</v>
      </c>
      <c r="D5" s="82">
        <f>Spielbericht!S11</f>
        <v>0</v>
      </c>
      <c r="E5" s="144"/>
      <c r="F5" s="147"/>
      <c r="G5" s="147"/>
      <c r="I5" s="147"/>
      <c r="J5" s="147"/>
      <c r="K5" s="144"/>
      <c r="L5" s="82">
        <f>Spielbericht!S28</f>
        <v>0</v>
      </c>
      <c r="M5" s="82">
        <f>Spielbericht!N28</f>
        <v>0</v>
      </c>
      <c r="N5" s="82">
        <f>Spielbericht!I28</f>
        <v>0</v>
      </c>
      <c r="O5" s="82">
        <f>Spielbericht!D28</f>
        <v>0</v>
      </c>
      <c r="P5" s="1"/>
    </row>
    <row r="6" spans="1:16" ht="17.399999999999999" customHeight="1" x14ac:dyDescent="0.25">
      <c r="A6" s="143">
        <f>Spielbericht!B12</f>
        <v>0</v>
      </c>
      <c r="B6" s="143"/>
      <c r="C6" s="143"/>
      <c r="D6" s="143"/>
      <c r="E6" s="144" t="str">
        <f>Spielbericht!W12</f>
        <v xml:space="preserve"> </v>
      </c>
      <c r="F6" s="147">
        <f>Spielbericht!Y12</f>
        <v>0</v>
      </c>
      <c r="G6" s="147">
        <f>Spielbericht!AA12</f>
        <v>0</v>
      </c>
      <c r="I6" s="147">
        <f>Spielbericht!AA29</f>
        <v>0</v>
      </c>
      <c r="J6" s="147">
        <f>Spielbericht!Y29</f>
        <v>0</v>
      </c>
      <c r="K6" s="144" t="str">
        <f>Spielbericht!W29</f>
        <v xml:space="preserve"> </v>
      </c>
      <c r="L6" s="143">
        <f>Spielbericht!B29</f>
        <v>0</v>
      </c>
      <c r="M6" s="143"/>
      <c r="N6" s="143"/>
      <c r="O6" s="143"/>
      <c r="P6" s="1"/>
    </row>
    <row r="7" spans="1:16" ht="17.399999999999999" customHeight="1" x14ac:dyDescent="0.25">
      <c r="A7" s="82">
        <f>Spielbericht!D13</f>
        <v>0</v>
      </c>
      <c r="B7" s="82">
        <f>Spielbericht!I13</f>
        <v>0</v>
      </c>
      <c r="C7" s="82">
        <f>Spielbericht!N13</f>
        <v>0</v>
      </c>
      <c r="D7" s="82">
        <f>Spielbericht!S13</f>
        <v>0</v>
      </c>
      <c r="E7" s="144"/>
      <c r="F7" s="147"/>
      <c r="G7" s="147"/>
      <c r="I7" s="147"/>
      <c r="J7" s="147"/>
      <c r="K7" s="144"/>
      <c r="L7" s="82">
        <f>Spielbericht!S30</f>
        <v>0</v>
      </c>
      <c r="M7" s="82">
        <f>Spielbericht!N30</f>
        <v>0</v>
      </c>
      <c r="N7" s="82">
        <f>Spielbericht!I30</f>
        <v>0</v>
      </c>
      <c r="O7" s="82">
        <f>Spielbericht!D30</f>
        <v>0</v>
      </c>
    </row>
    <row r="8" spans="1:16" ht="17.399999999999999" customHeight="1" x14ac:dyDescent="0.25">
      <c r="A8" s="143">
        <f>Spielbericht!B14</f>
        <v>0</v>
      </c>
      <c r="B8" s="143"/>
      <c r="C8" s="143"/>
      <c r="D8" s="143"/>
      <c r="E8" s="144" t="str">
        <f>Spielbericht!W14</f>
        <v xml:space="preserve"> </v>
      </c>
      <c r="F8" s="147">
        <f>Spielbericht!Y14</f>
        <v>0</v>
      </c>
      <c r="G8" s="147">
        <f>Spielbericht!AA14</f>
        <v>0</v>
      </c>
      <c r="I8" s="147">
        <f>Spielbericht!AA31</f>
        <v>0</v>
      </c>
      <c r="J8" s="147">
        <f>Spielbericht!Y31</f>
        <v>0</v>
      </c>
      <c r="K8" s="144" t="str">
        <f>Spielbericht!W31</f>
        <v xml:space="preserve"> </v>
      </c>
      <c r="L8" s="143">
        <f>Spielbericht!B31</f>
        <v>0</v>
      </c>
      <c r="M8" s="143"/>
      <c r="N8" s="143"/>
      <c r="O8" s="143"/>
    </row>
    <row r="9" spans="1:16" ht="17.399999999999999" customHeight="1" x14ac:dyDescent="0.25">
      <c r="A9" s="82">
        <f>Spielbericht!D15</f>
        <v>0</v>
      </c>
      <c r="B9" s="82">
        <f>Spielbericht!I15</f>
        <v>0</v>
      </c>
      <c r="C9" s="82">
        <f>Spielbericht!N15</f>
        <v>0</v>
      </c>
      <c r="D9" s="82">
        <f>Spielbericht!S15</f>
        <v>0</v>
      </c>
      <c r="E9" s="144"/>
      <c r="F9" s="147"/>
      <c r="G9" s="147"/>
      <c r="I9" s="147"/>
      <c r="J9" s="147"/>
      <c r="K9" s="144"/>
      <c r="L9" s="82">
        <f>Spielbericht!S32</f>
        <v>0</v>
      </c>
      <c r="M9" s="82">
        <f>Spielbericht!N32</f>
        <v>0</v>
      </c>
      <c r="N9" s="82">
        <f>Spielbericht!I32</f>
        <v>0</v>
      </c>
      <c r="O9" s="82">
        <f>Spielbericht!D32</f>
        <v>0</v>
      </c>
    </row>
    <row r="10" spans="1:16" ht="17.399999999999999" customHeight="1" x14ac:dyDescent="0.25">
      <c r="A10" s="143">
        <f>Spielbericht!B16</f>
        <v>0</v>
      </c>
      <c r="B10" s="143"/>
      <c r="C10" s="143"/>
      <c r="D10" s="143"/>
      <c r="E10" s="144" t="str">
        <f>Spielbericht!W16</f>
        <v xml:space="preserve"> </v>
      </c>
      <c r="F10" s="147">
        <f>Spielbericht!Y16</f>
        <v>0</v>
      </c>
      <c r="G10" s="147">
        <f>Spielbericht!AA16</f>
        <v>0</v>
      </c>
      <c r="I10" s="147">
        <f>Spielbericht!AA33</f>
        <v>0</v>
      </c>
      <c r="J10" s="147">
        <f>Spielbericht!Y33</f>
        <v>0</v>
      </c>
      <c r="K10" s="144" t="str">
        <f>Spielbericht!W33</f>
        <v xml:space="preserve"> </v>
      </c>
      <c r="L10" s="143">
        <f>Spielbericht!B33</f>
        <v>0</v>
      </c>
      <c r="M10" s="143"/>
      <c r="N10" s="143"/>
      <c r="O10" s="143"/>
    </row>
    <row r="11" spans="1:16" ht="17.399999999999999" customHeight="1" x14ac:dyDescent="0.25">
      <c r="A11" s="82">
        <f>Spielbericht!D17</f>
        <v>0</v>
      </c>
      <c r="B11" s="82">
        <f>Spielbericht!I17</f>
        <v>0</v>
      </c>
      <c r="C11" s="82">
        <f>Spielbericht!N17</f>
        <v>0</v>
      </c>
      <c r="D11" s="82">
        <f>Spielbericht!S17</f>
        <v>0</v>
      </c>
      <c r="E11" s="144"/>
      <c r="F11" s="147"/>
      <c r="G11" s="147"/>
      <c r="I11" s="147"/>
      <c r="J11" s="147"/>
      <c r="K11" s="144"/>
      <c r="L11" s="82">
        <f>Spielbericht!S34</f>
        <v>0</v>
      </c>
      <c r="M11" s="82">
        <f>Spielbericht!N34</f>
        <v>0</v>
      </c>
      <c r="N11" s="82">
        <f>Spielbericht!I34</f>
        <v>0</v>
      </c>
      <c r="O11" s="82">
        <f>Spielbericht!D34</f>
        <v>0</v>
      </c>
      <c r="P11" s="1"/>
    </row>
    <row r="12" spans="1:16" x14ac:dyDescent="0.25">
      <c r="F12" s="83"/>
      <c r="G12" s="83"/>
      <c r="I12" s="83"/>
      <c r="J12" s="83"/>
      <c r="P12" s="1"/>
    </row>
    <row r="13" spans="1:16" ht="26.4" x14ac:dyDescent="0.25">
      <c r="A13" s="145"/>
      <c r="B13" s="145"/>
      <c r="C13" s="145"/>
      <c r="D13" s="144">
        <f>SUM(E4:E11)</f>
        <v>0</v>
      </c>
      <c r="E13" s="144"/>
      <c r="F13" s="84" t="s">
        <v>53</v>
      </c>
      <c r="G13" s="87">
        <f>Spielbericht!AA20</f>
        <v>0</v>
      </c>
      <c r="I13" s="87">
        <f>Spielbericht!AA37</f>
        <v>0</v>
      </c>
      <c r="J13" s="83"/>
      <c r="K13" s="144">
        <f>SUM(K4:K11)</f>
        <v>0</v>
      </c>
      <c r="L13" s="144"/>
      <c r="M13" s="145"/>
      <c r="N13" s="145"/>
      <c r="O13" s="145"/>
      <c r="P13" s="1"/>
    </row>
    <row r="14" spans="1:16" x14ac:dyDescent="0.25">
      <c r="F14" s="83"/>
      <c r="G14" s="83"/>
      <c r="I14" s="83"/>
      <c r="J14" s="83"/>
      <c r="P14" s="1"/>
    </row>
    <row r="15" spans="1:16" ht="22.8" x14ac:dyDescent="0.25">
      <c r="F15" s="85">
        <f>SUM(F4:F11)</f>
        <v>0</v>
      </c>
      <c r="G15" s="86">
        <f>SUM(G4:G11)+G13</f>
        <v>0</v>
      </c>
      <c r="I15" s="86">
        <f>SUM(I4:I11)+I13</f>
        <v>0</v>
      </c>
      <c r="J15" s="85">
        <f>SUM(J4:J11)</f>
        <v>0</v>
      </c>
    </row>
  </sheetData>
  <mergeCells count="38">
    <mergeCell ref="A1:G1"/>
    <mergeCell ref="A4:D4"/>
    <mergeCell ref="F4:F5"/>
    <mergeCell ref="G4:G5"/>
    <mergeCell ref="A6:D6"/>
    <mergeCell ref="E6:E7"/>
    <mergeCell ref="F6:F7"/>
    <mergeCell ref="G6:G7"/>
    <mergeCell ref="D13:E13"/>
    <mergeCell ref="A13:C13"/>
    <mergeCell ref="I4:I5"/>
    <mergeCell ref="I6:I7"/>
    <mergeCell ref="I8:I9"/>
    <mergeCell ref="I10:I11"/>
    <mergeCell ref="A8:D8"/>
    <mergeCell ref="E8:E9"/>
    <mergeCell ref="F8:F9"/>
    <mergeCell ref="G8:G9"/>
    <mergeCell ref="A10:D10"/>
    <mergeCell ref="E10:E11"/>
    <mergeCell ref="F10:F11"/>
    <mergeCell ref="G10:G11"/>
    <mergeCell ref="E4:E5"/>
    <mergeCell ref="L10:O10"/>
    <mergeCell ref="K10:K11"/>
    <mergeCell ref="K13:L13"/>
    <mergeCell ref="M13:O13"/>
    <mergeCell ref="I1:O1"/>
    <mergeCell ref="J4:J5"/>
    <mergeCell ref="J6:J7"/>
    <mergeCell ref="J8:J9"/>
    <mergeCell ref="J10:J11"/>
    <mergeCell ref="L4:O4"/>
    <mergeCell ref="K4:K5"/>
    <mergeCell ref="L6:O6"/>
    <mergeCell ref="K6:K7"/>
    <mergeCell ref="L8:O8"/>
    <mergeCell ref="K8:K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Spielbericht</vt:lpstr>
      <vt:lpstr>Tabelle1</vt:lpstr>
      <vt:lpstr>Übernahme</vt:lpstr>
      <vt:lpstr>Beamer</vt:lpstr>
      <vt:lpstr>Spielbericht!Druckbereich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neu SKB 120 Wurf.xlsx</dc:title>
  <dc:creator>Rene</dc:creator>
  <cp:lastModifiedBy>Andre Klehr</cp:lastModifiedBy>
  <cp:lastPrinted>2025-09-24T15:08:40Z</cp:lastPrinted>
  <dcterms:created xsi:type="dcterms:W3CDTF">2020-07-02T12:46:44Z</dcterms:created>
  <dcterms:modified xsi:type="dcterms:W3CDTF">2025-11-01T05:31:38Z</dcterms:modified>
</cp:coreProperties>
</file>